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11085" activeTab="0"/>
  </bookViews>
  <sheets>
    <sheet name="Elszámolás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<sst xmlns="http://schemas.openxmlformats.org/spreadsheetml/2006/main" count="34" uniqueCount="33">
  <si>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Település</t>
  </si>
  <si>
    <t>Különbözet</t>
  </si>
  <si>
    <t>Alsónána</t>
  </si>
  <si>
    <t>Alsónyék</t>
  </si>
  <si>
    <t>Báta</t>
  </si>
  <si>
    <t>Bátaszék</t>
  </si>
  <si>
    <t>Sárpilis</t>
  </si>
  <si>
    <t>Összesen</t>
  </si>
  <si>
    <t>Bevételek mindösszesen:</t>
  </si>
  <si>
    <t>Kiadás összesen:</t>
  </si>
  <si>
    <t>Elszámolási különbözet:</t>
  </si>
  <si>
    <t>%</t>
  </si>
  <si>
    <t>0-17 éves korosztály</t>
  </si>
  <si>
    <t>Bevétel összesen</t>
  </si>
  <si>
    <t>2014.évi kiadások felosztása</t>
  </si>
  <si>
    <t xml:space="preserve">2014.évi bevételek </t>
  </si>
  <si>
    <t>Családsegítő ágazati pótlék</t>
  </si>
  <si>
    <t>Gyermekjólét ágazati pótlék</t>
  </si>
  <si>
    <t>Családsegítő bérkompenzáció</t>
  </si>
  <si>
    <t>Gyermekjólét bevétele</t>
  </si>
  <si>
    <t>Családsegítés bevétele</t>
  </si>
  <si>
    <t xml:space="preserve"> Bevétel összesen</t>
  </si>
  <si>
    <t>Ágazati pótlék + 27% szoc.hozz.</t>
  </si>
  <si>
    <t>Bérkompenzáció + 27% szoc.hozz.</t>
  </si>
  <si>
    <t>27% szociális hozzájárulás</t>
  </si>
  <si>
    <t>Normatíva összesen</t>
  </si>
  <si>
    <t>Bérkompenzáció összesen</t>
  </si>
  <si>
    <t>Ágazati pótlék + 27% szoc. hozz. összesen</t>
  </si>
  <si>
    <t>Állami támogatás</t>
  </si>
  <si>
    <t>Gyermekjóléti szolgálat</t>
  </si>
  <si>
    <t>Családsegítés</t>
  </si>
  <si>
    <t>Lakosság szám 2015.01.01.</t>
  </si>
  <si>
    <t>Családsegítés és Gyermekjóléti szolgálat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</si>
</sst>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0%"/>
    <numFmt numFmtId="166" formatCode="#,##0.0\ &quot;Ft&quot;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horizontal="right"/>
    </xf>
    <xf numFmtId="0" fontId="1" fillId="32" borderId="10" xfId="0" applyFont="1" applyFill="1" applyBorder="1" applyAlignment="1">
      <alignment/>
    </xf>
    <xf numFmtId="3" fontId="1" fillId="32" borderId="10" xfId="0" applyNumberFormat="1" applyFont="1" applyFill="1" applyBorder="1" applyAlignment="1">
      <alignment/>
    </xf>
    <xf numFmtId="165" fontId="1" fillId="32" borderId="10" xfId="0" applyNumberFormat="1" applyFont="1" applyFill="1" applyBorder="1" applyAlignment="1">
      <alignment/>
    </xf>
    <xf numFmtId="164" fontId="1" fillId="32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34" borderId="0" xfId="0" applyFont="1" applyFill="1" applyAlignment="1">
      <alignment/>
    </xf>
    <xf numFmtId="3" fontId="1" fillId="34" borderId="0" xfId="0" applyNumberFormat="1" applyFont="1" applyFill="1" applyAlignment="1">
      <alignment/>
    </xf>
    <xf numFmtId="164" fontId="1" fillId="3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3" fontId="0" fillId="4" borderId="0" xfId="0" applyNumberFormat="1" applyFont="1" applyFill="1" applyAlignment="1">
      <alignment/>
    </xf>
    <xf numFmtId="164" fontId="1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164" fontId="0" fillId="4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164" fontId="1" fillId="35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H7" sqref="H7:I7"/>
    </sheetView>
  </sheetViews>
  <sheetFormatPr defaultColWidth="9.140625" defaultRowHeight="12.75"/>
  <cols>
    <col min="1" max="1" width="12.28125" style="5" customWidth="1"/>
    <col min="2" max="2" width="13.57421875" style="5" customWidth="1"/>
    <col min="3" max="3" width="8.57421875" style="5" customWidth="1"/>
    <col min="4" max="4" width="16.421875" style="5" customWidth="1"/>
    <col min="5" max="5" width="12.421875" style="5" customWidth="1"/>
    <col min="6" max="6" width="8.7109375" style="5" customWidth="1"/>
    <col min="7" max="7" width="12.8515625" style="5" customWidth="1"/>
    <col min="8" max="8" width="14.00390625" style="5" customWidth="1"/>
    <col min="9" max="9" width="13.8515625" style="5" customWidth="1"/>
    <col min="10" max="10" width="17.7109375" style="5" bestFit="1" customWidth="1"/>
    <col min="11" max="11" width="14.57421875" style="5" customWidth="1"/>
    <col min="12" max="12" width="16.140625" style="5" customWidth="1"/>
    <col min="13" max="14" width="9.140625" style="5" customWidth="1"/>
    <col min="15" max="15" width="10.140625" style="5" bestFit="1" customWidth="1"/>
    <col min="16" max="16384" width="9.140625" style="5" customWidth="1"/>
  </cols>
  <sheetData>
    <row r="1" spans="1:12" ht="38.25">
      <c r="A1" s="1" t="s">
        <v>0</v>
      </c>
      <c r="B1" s="2" t="s">
        <v>31</v>
      </c>
      <c r="C1" s="2" t="s">
        <v>11</v>
      </c>
      <c r="D1" s="2" t="s">
        <v>14</v>
      </c>
      <c r="E1" s="2" t="s">
        <v>12</v>
      </c>
      <c r="F1" s="2" t="s">
        <v>11</v>
      </c>
      <c r="G1" s="3" t="s">
        <v>15</v>
      </c>
      <c r="H1" s="3" t="s">
        <v>22</v>
      </c>
      <c r="I1" s="4" t="s">
        <v>23</v>
      </c>
      <c r="J1" s="3" t="s">
        <v>28</v>
      </c>
      <c r="K1" s="3" t="s">
        <v>13</v>
      </c>
      <c r="L1" s="2" t="s">
        <v>1</v>
      </c>
    </row>
    <row r="2" spans="1:12" ht="30" customHeight="1">
      <c r="A2" s="6" t="s">
        <v>2</v>
      </c>
      <c r="B2" s="7">
        <v>730</v>
      </c>
      <c r="C2" s="8">
        <f>B2/B7</f>
        <v>0.0693982317710809</v>
      </c>
      <c r="D2" s="9">
        <f>G29*C2</f>
        <v>1368810.7234527997</v>
      </c>
      <c r="E2" s="10">
        <v>117</v>
      </c>
      <c r="F2" s="8">
        <f>E2/E7</f>
        <v>0.0660643704121965</v>
      </c>
      <c r="G2" s="9">
        <f>G11*F2</f>
        <v>660.643704121965</v>
      </c>
      <c r="H2" s="9">
        <f>G19*C2</f>
        <v>120544.72858636752</v>
      </c>
      <c r="I2" s="11">
        <f>G23*C2</f>
        <v>22950.550432550623</v>
      </c>
      <c r="J2" s="9">
        <f>G15*C2</f>
        <v>541306.207814431</v>
      </c>
      <c r="K2" s="9">
        <f>SUM(G2:J2)</f>
        <v>685462.1305374712</v>
      </c>
      <c r="L2" s="11">
        <f>K2-D2</f>
        <v>-683348.5929153286</v>
      </c>
    </row>
    <row r="3" spans="1:12" ht="30" customHeight="1">
      <c r="A3" s="6" t="s">
        <v>3</v>
      </c>
      <c r="B3" s="7">
        <v>795</v>
      </c>
      <c r="C3" s="8">
        <f>B3/B7</f>
        <v>0.07557752638083468</v>
      </c>
      <c r="D3" s="9">
        <f>G29*C3</f>
        <v>1490691.1303355831</v>
      </c>
      <c r="E3" s="10">
        <v>168</v>
      </c>
      <c r="F3" s="8">
        <f>E3/E7</f>
        <v>0.09486166007905138</v>
      </c>
      <c r="G3" s="9">
        <f>G11*F3</f>
        <v>948.6166007905138</v>
      </c>
      <c r="H3" s="9">
        <f>G19*C3</f>
        <v>131278.16332350983</v>
      </c>
      <c r="I3" s="9">
        <f>G23*C3</f>
        <v>24994.092594353075</v>
      </c>
      <c r="J3" s="9">
        <f>G15*C3</f>
        <v>589504.7057705105</v>
      </c>
      <c r="K3" s="9">
        <f>SUM(G3:J3)</f>
        <v>746725.5782891639</v>
      </c>
      <c r="L3" s="11">
        <f>K3-D3</f>
        <v>-743965.5520464192</v>
      </c>
    </row>
    <row r="4" spans="1:12" ht="30" customHeight="1">
      <c r="A4" s="6" t="s">
        <v>4</v>
      </c>
      <c r="B4" s="7">
        <v>1725</v>
      </c>
      <c r="C4" s="8">
        <f>B4/B7</f>
        <v>0.16398897233577336</v>
      </c>
      <c r="D4" s="9">
        <f>G29*C4</f>
        <v>3234518.490350794</v>
      </c>
      <c r="E4" s="10">
        <v>309</v>
      </c>
      <c r="F4" s="8">
        <f>E4/E7</f>
        <v>0.17447769621682666</v>
      </c>
      <c r="G4" s="9">
        <f>G11*F4</f>
        <v>1744.7769621682667</v>
      </c>
      <c r="H4" s="9">
        <f>G19*C4</f>
        <v>284848.84494723834</v>
      </c>
      <c r="I4" s="9">
        <f>G23*C4</f>
        <v>54232.46506321894</v>
      </c>
      <c r="J4" s="9">
        <f>G15*C4</f>
        <v>1279113.9842190323</v>
      </c>
      <c r="K4" s="9">
        <f>SUM(G4:J4)</f>
        <v>1619940.0711916578</v>
      </c>
      <c r="L4" s="11">
        <f>K4-D4</f>
        <v>-1614578.4191591362</v>
      </c>
    </row>
    <row r="5" spans="1:12" ht="30" customHeight="1">
      <c r="A5" s="6" t="s">
        <v>5</v>
      </c>
      <c r="B5" s="7">
        <v>6580</v>
      </c>
      <c r="C5" s="8">
        <f>B5/B7</f>
        <v>0.625534746648921</v>
      </c>
      <c r="D5" s="9">
        <f>G29*C5</f>
        <v>12338047.342903316</v>
      </c>
      <c r="E5" s="10">
        <v>1018</v>
      </c>
      <c r="F5" s="8">
        <f>E5/E7</f>
        <v>0.5748164878599661</v>
      </c>
      <c r="G5" s="9">
        <f>G11*F5</f>
        <v>5748.164878599661</v>
      </c>
      <c r="H5" s="9">
        <f>G19*C5</f>
        <v>1086553.8549291757</v>
      </c>
      <c r="I5" s="9">
        <f>G23*C5</f>
        <v>206869.34499477135</v>
      </c>
      <c r="J5" s="9">
        <f>G15*C5</f>
        <v>4879171.023861583</v>
      </c>
      <c r="K5" s="9">
        <f>SUM(G5:J5)</f>
        <v>6178342.38866413</v>
      </c>
      <c r="L5" s="11">
        <f>K5-D5</f>
        <v>-6159704.954239186</v>
      </c>
    </row>
    <row r="6" spans="1:12" ht="30" customHeight="1">
      <c r="A6" s="6" t="s">
        <v>6</v>
      </c>
      <c r="B6" s="7">
        <v>689</v>
      </c>
      <c r="C6" s="8">
        <f>B6/B7</f>
        <v>0.06550052286339006</v>
      </c>
      <c r="D6" s="9">
        <f>G29*C6</f>
        <v>1291932.3129575055</v>
      </c>
      <c r="E6" s="10">
        <v>159</v>
      </c>
      <c r="F6" s="8">
        <f>E6/E7</f>
        <v>0.08977978543195934</v>
      </c>
      <c r="G6" s="9">
        <f>G11*F6</f>
        <v>897.7978543195934</v>
      </c>
      <c r="H6" s="9">
        <f>G19*C6</f>
        <v>113774.40821370854</v>
      </c>
      <c r="I6" s="9">
        <f>G23*C6</f>
        <v>21661.546915106</v>
      </c>
      <c r="J6" s="9">
        <f>G15*C6</f>
        <v>510904.07833444246</v>
      </c>
      <c r="K6" s="9">
        <f>SUM(G6:J6)</f>
        <v>647237.8313175766</v>
      </c>
      <c r="L6" s="11">
        <f>K6-D6</f>
        <v>-644694.4816399289</v>
      </c>
    </row>
    <row r="7" spans="1:15" ht="30" customHeight="1">
      <c r="A7" s="12" t="s">
        <v>7</v>
      </c>
      <c r="B7" s="13">
        <f aca="true" t="shared" si="0" ref="B7:L7">SUM(B2:B6)</f>
        <v>10519</v>
      </c>
      <c r="C7" s="14">
        <f t="shared" si="0"/>
        <v>0.9999999999999999</v>
      </c>
      <c r="D7" s="15">
        <f t="shared" si="0"/>
        <v>19724000</v>
      </c>
      <c r="E7" s="13">
        <f t="shared" si="0"/>
        <v>1771</v>
      </c>
      <c r="F7" s="14">
        <f t="shared" si="0"/>
        <v>0.9999999999999999</v>
      </c>
      <c r="G7" s="16">
        <f t="shared" si="0"/>
        <v>10000</v>
      </c>
      <c r="H7" s="16">
        <f t="shared" si="0"/>
        <v>1737000</v>
      </c>
      <c r="I7" s="16">
        <f t="shared" si="0"/>
        <v>330708</v>
      </c>
      <c r="J7" s="16">
        <f t="shared" si="0"/>
        <v>7799999.999999999</v>
      </c>
      <c r="K7" s="16">
        <f t="shared" si="0"/>
        <v>9877708</v>
      </c>
      <c r="L7" s="15">
        <f t="shared" si="0"/>
        <v>-9846292</v>
      </c>
      <c r="O7" s="17"/>
    </row>
    <row r="8" spans="1:15" s="22" customFormat="1" ht="15" customHeight="1">
      <c r="A8" s="18"/>
      <c r="B8" s="19"/>
      <c r="C8" s="20"/>
      <c r="D8" s="21"/>
      <c r="E8" s="19"/>
      <c r="F8" s="20"/>
      <c r="G8" s="21"/>
      <c r="H8" s="21"/>
      <c r="I8" s="21"/>
      <c r="J8" s="21"/>
      <c r="K8" s="21"/>
      <c r="L8" s="21"/>
      <c r="O8" s="23"/>
    </row>
    <row r="9" spans="1:15" s="22" customFormat="1" ht="15.75" customHeight="1">
      <c r="A9" s="24"/>
      <c r="B9" s="19" t="s">
        <v>19</v>
      </c>
      <c r="C9" s="25"/>
      <c r="D9" s="26"/>
      <c r="E9" s="27"/>
      <c r="F9" s="25"/>
      <c r="G9" s="19">
        <v>0</v>
      </c>
      <c r="H9" s="19"/>
      <c r="I9" s="19"/>
      <c r="J9" s="26"/>
      <c r="K9" s="26"/>
      <c r="L9" s="26"/>
      <c r="O9" s="23"/>
    </row>
    <row r="10" spans="1:13" ht="12.75">
      <c r="A10" s="28"/>
      <c r="B10" s="29" t="s">
        <v>20</v>
      </c>
      <c r="C10" s="29"/>
      <c r="D10" s="30"/>
      <c r="E10" s="30"/>
      <c r="F10" s="30"/>
      <c r="G10" s="31">
        <v>10000</v>
      </c>
      <c r="H10" s="32"/>
      <c r="I10" s="32"/>
      <c r="J10" s="28"/>
      <c r="K10" s="28"/>
      <c r="L10" s="28"/>
      <c r="M10" s="28"/>
    </row>
    <row r="11" spans="2:9" ht="12.75">
      <c r="B11" s="33" t="s">
        <v>21</v>
      </c>
      <c r="C11" s="33"/>
      <c r="D11" s="34"/>
      <c r="E11" s="34"/>
      <c r="F11" s="34"/>
      <c r="G11" s="35">
        <f>SUM(G9:G10)</f>
        <v>10000</v>
      </c>
      <c r="H11" s="35"/>
      <c r="I11" s="35"/>
    </row>
    <row r="13" spans="4:9" ht="12.75">
      <c r="D13" s="17"/>
      <c r="E13" s="17"/>
      <c r="F13" s="17"/>
      <c r="G13" s="36"/>
      <c r="H13" s="36"/>
      <c r="I13" s="36"/>
    </row>
    <row r="14" spans="1:9" ht="12.75">
      <c r="A14" s="37"/>
      <c r="B14" s="29" t="s">
        <v>32</v>
      </c>
      <c r="C14" s="38"/>
      <c r="D14" s="39"/>
      <c r="E14" s="39"/>
      <c r="F14" s="39"/>
      <c r="G14" s="40">
        <v>7800000</v>
      </c>
      <c r="H14" s="41"/>
      <c r="I14" s="41"/>
    </row>
    <row r="15" spans="1:9" s="45" customFormat="1" ht="12.75">
      <c r="A15" s="42"/>
      <c r="B15" s="24" t="s">
        <v>25</v>
      </c>
      <c r="C15" s="43"/>
      <c r="D15" s="44"/>
      <c r="E15" s="44"/>
      <c r="F15" s="44"/>
      <c r="G15" s="35">
        <f>SUM(G13:G14)</f>
        <v>7800000</v>
      </c>
      <c r="H15" s="35"/>
      <c r="I15" s="35"/>
    </row>
    <row r="16" spans="1:9" ht="12.75">
      <c r="A16" s="37"/>
      <c r="B16" s="28"/>
      <c r="C16" s="46"/>
      <c r="D16" s="47"/>
      <c r="E16" s="47"/>
      <c r="F16" s="47"/>
      <c r="G16" s="41"/>
      <c r="H16" s="41"/>
      <c r="I16" s="41"/>
    </row>
    <row r="17" spans="2:9" ht="12.75">
      <c r="B17" s="5" t="s">
        <v>16</v>
      </c>
      <c r="D17" s="17"/>
      <c r="E17" s="17"/>
      <c r="F17" s="17"/>
      <c r="G17" s="36">
        <v>846000</v>
      </c>
      <c r="H17" s="36"/>
      <c r="I17" s="36"/>
    </row>
    <row r="18" spans="2:9" ht="12.75">
      <c r="B18" s="29" t="s">
        <v>17</v>
      </c>
      <c r="C18" s="29"/>
      <c r="D18" s="31"/>
      <c r="E18" s="31"/>
      <c r="F18" s="31"/>
      <c r="G18" s="40">
        <v>891000</v>
      </c>
      <c r="H18" s="36"/>
      <c r="I18" s="36"/>
    </row>
    <row r="19" spans="2:9" s="45" customFormat="1" ht="12.75">
      <c r="B19" s="24" t="s">
        <v>27</v>
      </c>
      <c r="D19" s="48"/>
      <c r="E19" s="48"/>
      <c r="F19" s="48"/>
      <c r="G19" s="49">
        <f>SUM(G17:G18)</f>
        <v>1737000</v>
      </c>
      <c r="H19" s="49"/>
      <c r="I19" s="49"/>
    </row>
    <row r="20" spans="4:9" ht="12.75">
      <c r="D20" s="17"/>
      <c r="E20" s="17"/>
      <c r="F20" s="17"/>
      <c r="G20" s="36"/>
      <c r="H20" s="36"/>
      <c r="I20" s="36"/>
    </row>
    <row r="21" spans="2:9" ht="12.75">
      <c r="B21" s="5" t="s">
        <v>18</v>
      </c>
      <c r="D21" s="17"/>
      <c r="E21" s="17"/>
      <c r="F21" s="17"/>
      <c r="G21" s="36">
        <v>260400</v>
      </c>
      <c r="H21" s="36"/>
      <c r="I21" s="36"/>
    </row>
    <row r="22" spans="2:9" ht="12.75">
      <c r="B22" s="29" t="s">
        <v>24</v>
      </c>
      <c r="C22" s="29"/>
      <c r="D22" s="31"/>
      <c r="E22" s="31"/>
      <c r="F22" s="31"/>
      <c r="G22" s="40">
        <v>70308</v>
      </c>
      <c r="H22" s="36"/>
      <c r="I22" s="36"/>
    </row>
    <row r="23" spans="2:9" s="45" customFormat="1" ht="12.75">
      <c r="B23" s="24" t="s">
        <v>26</v>
      </c>
      <c r="D23" s="48"/>
      <c r="E23" s="48"/>
      <c r="F23" s="48"/>
      <c r="G23" s="49">
        <f>SUM(G21:G22)</f>
        <v>330708</v>
      </c>
      <c r="H23" s="49"/>
      <c r="I23" s="49"/>
    </row>
    <row r="25" spans="2:9" ht="12.75">
      <c r="B25" s="50" t="s">
        <v>8</v>
      </c>
      <c r="C25" s="50"/>
      <c r="D25" s="51"/>
      <c r="E25" s="51"/>
      <c r="F25" s="51"/>
      <c r="G25" s="52">
        <f>G11+G15+G19+G23</f>
        <v>9877708</v>
      </c>
      <c r="H25" s="52"/>
      <c r="I25" s="52"/>
    </row>
    <row r="26" spans="2:9" s="22" customFormat="1" ht="12.75">
      <c r="B26" s="60"/>
      <c r="C26" s="60"/>
      <c r="D26" s="61"/>
      <c r="E26" s="61"/>
      <c r="F26" s="61"/>
      <c r="G26" s="62"/>
      <c r="H26" s="62"/>
      <c r="I26" s="62"/>
    </row>
    <row r="27" spans="2:9" s="63" customFormat="1" ht="12.75">
      <c r="B27" s="63" t="s">
        <v>30</v>
      </c>
      <c r="D27" s="64"/>
      <c r="E27" s="64"/>
      <c r="F27" s="64"/>
      <c r="G27" s="64">
        <v>10208000</v>
      </c>
      <c r="H27" s="65"/>
      <c r="I27" s="65"/>
    </row>
    <row r="28" spans="2:9" ht="12.75">
      <c r="B28" s="5" t="s">
        <v>29</v>
      </c>
      <c r="D28" s="17"/>
      <c r="E28" s="17"/>
      <c r="F28" s="17"/>
      <c r="G28" s="17">
        <v>9516000</v>
      </c>
      <c r="H28" s="17"/>
      <c r="I28" s="17"/>
    </row>
    <row r="29" spans="2:9" ht="12.75">
      <c r="B29" s="53" t="s">
        <v>9</v>
      </c>
      <c r="C29" s="53"/>
      <c r="D29" s="54"/>
      <c r="E29" s="54"/>
      <c r="F29" s="54"/>
      <c r="G29" s="55">
        <f>SUM(G27:G28)</f>
        <v>19724000</v>
      </c>
      <c r="H29" s="55"/>
      <c r="I29" s="55"/>
    </row>
    <row r="30" spans="2:9" ht="12.75">
      <c r="B30" s="56"/>
      <c r="C30" s="56"/>
      <c r="D30" s="54"/>
      <c r="E30" s="54"/>
      <c r="F30" s="54"/>
      <c r="G30" s="57"/>
      <c r="H30" s="57"/>
      <c r="I30" s="57"/>
    </row>
    <row r="31" spans="2:9" ht="12.75">
      <c r="B31" s="58" t="s">
        <v>10</v>
      </c>
      <c r="C31" s="58"/>
      <c r="D31" s="58"/>
      <c r="E31" s="58"/>
      <c r="F31" s="58"/>
      <c r="G31" s="59">
        <f>G25-G29</f>
        <v>-9846292</v>
      </c>
      <c r="H31" s="59"/>
      <c r="I31" s="5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Bátaszék Város Polgármesteri Hívatala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penzügy_2</dc:creator>
  <cp:keywords/>
  <dc:description/>
  <cp:lastModifiedBy>Pénzügy8</cp:lastModifiedBy>
  <cp:lastPrinted>2015-10-27T12:36:23Z</cp:lastPrinted>
  <dcterms:created xsi:type="dcterms:W3CDTF">2012-05-08T06:46:25Z</dcterms:created>
  <dcterms:modified xsi:type="dcterms:W3CDTF">2015-11-12T13:59:53Z</dcterms:modified>
  <cp:category/>
  <cp:version/>
  <cp:contentType/>
  <cp:contentStatus/>
</cp:coreProperties>
</file>