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7400" windowHeight="12345" activeTab="1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L7" i="2"/>
  <c r="G2"/>
  <c r="G3"/>
  <c r="G4"/>
  <c r="G5"/>
  <c r="G6"/>
  <c r="G7"/>
  <c r="C8"/>
  <c r="D8"/>
  <c r="E8"/>
  <c r="F8"/>
  <c r="G8"/>
  <c r="I8"/>
  <c r="P8"/>
  <c r="O8"/>
  <c r="K8"/>
  <c r="J8"/>
  <c r="H8"/>
  <c r="S7"/>
  <c r="N7"/>
  <c r="S6"/>
  <c r="N6"/>
  <c r="L6"/>
  <c r="M6" s="1"/>
  <c r="R6" s="1"/>
  <c r="S5"/>
  <c r="N5"/>
  <c r="L5"/>
  <c r="M5"/>
  <c r="S4"/>
  <c r="N4"/>
  <c r="L4"/>
  <c r="M4" s="1"/>
  <c r="S3"/>
  <c r="N3"/>
  <c r="L3"/>
  <c r="M3"/>
  <c r="S2"/>
  <c r="N2"/>
  <c r="N8" s="1"/>
  <c r="L2"/>
  <c r="E51" i="1"/>
  <c r="E45"/>
  <c r="E57" s="1"/>
  <c r="E37"/>
  <c r="E30"/>
  <c r="E26"/>
  <c r="E20"/>
  <c r="E8"/>
  <c r="E36" s="1"/>
  <c r="E41" s="1"/>
  <c r="D51"/>
  <c r="D45"/>
  <c r="D57" s="1"/>
  <c r="D37"/>
  <c r="D30"/>
  <c r="D26"/>
  <c r="D20"/>
  <c r="D8"/>
  <c r="D36" s="1"/>
  <c r="D41" s="1"/>
  <c r="C51"/>
  <c r="C45"/>
  <c r="C57" s="1"/>
  <c r="C37"/>
  <c r="C30"/>
  <c r="C26"/>
  <c r="C20"/>
  <c r="C8"/>
  <c r="C36" s="1"/>
  <c r="R4" i="2" l="1"/>
  <c r="S8"/>
  <c r="R5"/>
  <c r="R3"/>
  <c r="M7"/>
  <c r="R7" s="1"/>
  <c r="L8"/>
  <c r="M2"/>
  <c r="R2" s="1"/>
  <c r="R8" s="1"/>
  <c r="C41" i="1"/>
  <c r="M8" i="2" l="1"/>
</calcChain>
</file>

<file path=xl/sharedStrings.xml><?xml version="1.0" encoding="utf-8"?>
<sst xmlns="http://schemas.openxmlformats.org/spreadsheetml/2006/main" count="149" uniqueCount="127">
  <si>
    <t>Költségvetési szerv</t>
  </si>
  <si>
    <t>Petőfi Sándor Művelődési Ház</t>
  </si>
  <si>
    <t>03</t>
  </si>
  <si>
    <t>Feladat megnevezése</t>
  </si>
  <si>
    <t>Összes bevétel, kiadás</t>
  </si>
  <si>
    <t>01</t>
  </si>
  <si>
    <t>Ezer forintban !</t>
  </si>
  <si>
    <t>Száma</t>
  </si>
  <si>
    <t>Kiemelt előirányzat, előirányzat megnevezése</t>
  </si>
  <si>
    <t>Eredeti
előirányzat</t>
  </si>
  <si>
    <t>1. sz. módosítás 
(±)</t>
  </si>
  <si>
    <t>A</t>
  </si>
  <si>
    <t>B</t>
  </si>
  <si>
    <t>C</t>
  </si>
  <si>
    <t>D</t>
  </si>
  <si>
    <t>E=C±D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</si>
  <si>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</si>
  <si>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</si>
  <si>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</si>
  <si>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</si>
  <si>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</si>
  <si>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</si>
  <si>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</si>
  <si>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</si>
  <si>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</si>
  <si>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</si>
  <si>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</si>
  <si>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</si>
  <si>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</si>
  <si>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</si>
  <si>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</si>
  <si>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</si>
  <si>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</si>
  <si>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</si>
  <si>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</si>
  <si>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</si>
  <si>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</si>
  <si>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</si>
  <si>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</si>
  <si>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</si>
  <si>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</si>
  <si>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</si>
  <si>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</si>
  <si>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</si>
  <si>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</si>
  <si>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</si>
  <si>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</si>
  <si>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</si>
  <si>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</si>
  <si>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</si>
  <si>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</si>
  <si>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</si>
  <si>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</si>
  <si>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</si>
  <si>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</si>
  <si>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</si>
  <si>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</si>
  <si>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</si>
  <si>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</si>
  <si>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</si>
  <si>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</si>
  <si>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</si>
  <si>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</si>
  <si>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</si>
  <si>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</si>
  <si>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</si>
  <si>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</si>
  <si>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</si>
  <si>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</si>
  <si>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</si>
  <si>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</si>
  <si>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</si>
  <si>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</si>
  <si>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</si>
  <si>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</si>
  <si>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</si>
  <si>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</si>
  <si>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</si>
  <si>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</si>
  <si>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</si>
  <si>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</si>
  <si>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</si>
  <si>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</si>
  <si>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</si>
  <si>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</si>
  <si>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</si>
  <si>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</si>
  <si>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</si>
  <si>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</si>
  <si>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</si>
  <si>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</si>
  <si>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</si>
  <si>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</si>
  <si>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</si>
  <si>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</si>
  <si>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</si>
  <si>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</si>
  <si>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</si>
  <si>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</si>
  <si>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</si>
  <si>
    <t>2016.07.31. tényadat</t>
  </si>
  <si>
    <t>Cofog</t>
  </si>
  <si>
    <t>Név</t>
  </si>
  <si>
    <t>2015.dec.illetmény</t>
  </si>
  <si>
    <t>Eltérítés</t>
  </si>
  <si>
    <t>2015.dec.vezetői pótlék</t>
  </si>
  <si>
    <t>2015 dec.  Betegszab</t>
  </si>
  <si>
    <t>2015. dec összesen</t>
  </si>
  <si>
    <t>2016.01.01.alapilletmény</t>
  </si>
  <si>
    <t xml:space="preserve">Vezetői pótlék 2016.  </t>
  </si>
  <si>
    <t>2016. év összesen</t>
  </si>
  <si>
    <t>Alapilletmény összesen:</t>
  </si>
  <si>
    <t>Vezetői pótlék összesen</t>
  </si>
  <si>
    <t>Cafetéria 2016</t>
  </si>
  <si>
    <t>Számlavezetési díj tér.</t>
  </si>
  <si>
    <t>Jubileumi jutalom</t>
  </si>
  <si>
    <t>TB járulék 27 %</t>
  </si>
  <si>
    <t xml:space="preserve">Cafetéria jár. </t>
  </si>
  <si>
    <t>O82092</t>
  </si>
  <si>
    <t>Petőfi Sándor Műv.Ház Összesen:</t>
  </si>
  <si>
    <t>Kompenzáció</t>
  </si>
  <si>
    <t>takarító</t>
  </si>
  <si>
    <t>műv.szerv.asszisztens</t>
  </si>
  <si>
    <t xml:space="preserve">technikus </t>
  </si>
  <si>
    <t xml:space="preserve">a technikus - Mt-s, részmunkaidős fogl. aug. 31-ével megszűnik. </t>
  </si>
  <si>
    <t xml:space="preserve">1 fő takarító közalkalmazotti jogviszonya 2016. aug. 19. napjával közös megegyezéssel megszüntetésre került. </t>
  </si>
  <si>
    <t>műv.szerv.I.</t>
  </si>
</sst>
</file>

<file path=xl/styles.xml><?xml version="1.0" encoding="utf-8"?>
<styleSheet xmlns="http://schemas.openxmlformats.org/spreadsheetml/2006/main">
  <numFmts count="1">
    <numFmt numFmtId="164" formatCode="#,###"/>
  </numFmts>
  <fonts count="27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9" fillId="0" borderId="0"/>
  </cellStyleXfs>
  <cellXfs count="10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2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</xf>
    <xf numFmtId="0" fontId="14" fillId="0" borderId="11" xfId="2" applyFont="1" applyFill="1" applyBorder="1" applyAlignment="1" applyProtection="1">
      <alignment horizontal="left" vertical="center" wrapText="1" indent="1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2" applyFont="1" applyFill="1" applyBorder="1" applyAlignment="1" applyProtection="1">
      <alignment horizontal="left" vertical="center" wrapText="1" indent="1"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4" xfId="2" applyFont="1" applyFill="1" applyBorder="1" applyAlignment="1" applyProtection="1">
      <alignment horizontal="left" vertical="center" wrapText="1" indent="1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2" applyFont="1" applyFill="1" applyBorder="1" applyAlignment="1" applyProtection="1">
      <alignment horizontal="left" vertical="center" wrapText="1" inden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8" xfId="2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</xf>
    <xf numFmtId="0" fontId="13" fillId="0" borderId="16" xfId="2" applyFont="1" applyFill="1" applyBorder="1" applyAlignment="1" applyProtection="1">
      <alignment horizontal="left" vertical="center" wrapText="1" indent="1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2" applyFont="1" applyFill="1" applyBorder="1" applyAlignment="1" applyProtection="1">
      <alignment horizontal="left" vertical="center" wrapText="1" indent="1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2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left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164" fontId="10" fillId="0" borderId="2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vertical="center" wrapText="1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8" xfId="0" applyFon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vertical="center" wrapText="1"/>
    </xf>
    <xf numFmtId="3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4" fontId="5" fillId="0" borderId="9" xfId="2" applyNumberFormat="1" applyFont="1" applyFill="1" applyBorder="1" applyAlignment="1" applyProtection="1">
      <alignment horizontal="center" vertical="center" wrapText="1"/>
    </xf>
    <xf numFmtId="0" fontId="1" fillId="3" borderId="0" xfId="1" applyFill="1" applyAlignment="1" applyProtection="1">
      <alignment vertical="center" wrapText="1"/>
    </xf>
    <xf numFmtId="0" fontId="19" fillId="4" borderId="13" xfId="0" applyFont="1" applyFill="1" applyBorder="1" applyAlignment="1">
      <alignment horizontal="center" vertical="center" wrapText="1"/>
    </xf>
    <xf numFmtId="3" fontId="20" fillId="4" borderId="13" xfId="0" applyNumberFormat="1" applyFont="1" applyFill="1" applyBorder="1" applyAlignment="1">
      <alignment horizontal="left" wrapText="1"/>
    </xf>
    <xf numFmtId="3" fontId="20" fillId="4" borderId="13" xfId="0" applyNumberFormat="1" applyFont="1" applyFill="1" applyBorder="1" applyAlignment="1">
      <alignment horizontal="right" wrapText="1"/>
    </xf>
    <xf numFmtId="3" fontId="20" fillId="5" borderId="13" xfId="0" applyNumberFormat="1" applyFont="1" applyFill="1" applyBorder="1" applyAlignment="1">
      <alignment horizontal="right" wrapText="1"/>
    </xf>
    <xf numFmtId="3" fontId="20" fillId="4" borderId="13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3" fontId="23" fillId="6" borderId="13" xfId="0" applyNumberFormat="1" applyFont="1" applyFill="1" applyBorder="1" applyAlignment="1">
      <alignment horizontal="right"/>
    </xf>
    <xf numFmtId="3" fontId="24" fillId="6" borderId="13" xfId="0" applyNumberFormat="1" applyFont="1" applyFill="1" applyBorder="1" applyAlignment="1">
      <alignment horizontal="right"/>
    </xf>
    <xf numFmtId="3" fontId="20" fillId="6" borderId="13" xfId="0" applyNumberFormat="1" applyFont="1" applyFill="1" applyBorder="1" applyAlignment="1">
      <alignment horizontal="right"/>
    </xf>
    <xf numFmtId="3" fontId="25" fillId="3" borderId="13" xfId="0" applyNumberFormat="1" applyFont="1" applyFill="1" applyBorder="1" applyAlignment="1">
      <alignment horizontal="right"/>
    </xf>
    <xf numFmtId="3" fontId="20" fillId="3" borderId="13" xfId="0" applyNumberFormat="1" applyFont="1" applyFill="1" applyBorder="1" applyAlignment="1">
      <alignment horizontal="right"/>
    </xf>
    <xf numFmtId="3" fontId="23" fillId="0" borderId="13" xfId="0" applyNumberFormat="1" applyFont="1" applyBorder="1" applyAlignment="1">
      <alignment horizontal="right"/>
    </xf>
    <xf numFmtId="3" fontId="23" fillId="0" borderId="13" xfId="0" applyNumberFormat="1" applyFont="1" applyBorder="1" applyAlignment="1">
      <alignment horizontal="left"/>
    </xf>
    <xf numFmtId="0" fontId="26" fillId="7" borderId="13" xfId="0" applyFont="1" applyFill="1" applyBorder="1" applyAlignment="1">
      <alignment horizontal="center"/>
    </xf>
    <xf numFmtId="3" fontId="24" fillId="7" borderId="13" xfId="0" applyNumberFormat="1" applyFont="1" applyFill="1" applyBorder="1" applyAlignment="1"/>
    <xf numFmtId="0" fontId="0" fillId="0" borderId="0" xfId="0" applyBorder="1"/>
    <xf numFmtId="3" fontId="23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21" fillId="0" borderId="0" xfId="0" applyFont="1" applyBorder="1"/>
    <xf numFmtId="3" fontId="23" fillId="0" borderId="16" xfId="0" applyNumberFormat="1" applyFont="1" applyBorder="1" applyAlignment="1">
      <alignment horizontal="left"/>
    </xf>
    <xf numFmtId="3" fontId="23" fillId="0" borderId="16" xfId="0" applyNumberFormat="1" applyFont="1" applyBorder="1" applyAlignment="1">
      <alignment horizontal="right"/>
    </xf>
    <xf numFmtId="3" fontId="23" fillId="0" borderId="16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3" fontId="23" fillId="5" borderId="13" xfId="0" applyNumberFormat="1" applyFont="1" applyFill="1" applyBorder="1" applyAlignment="1">
      <alignment horizontal="right"/>
    </xf>
    <xf numFmtId="3" fontId="23" fillId="6" borderId="13" xfId="0" applyNumberFormat="1" applyFont="1" applyFill="1" applyBorder="1" applyAlignment="1"/>
    <xf numFmtId="3" fontId="20" fillId="3" borderId="13" xfId="0" applyNumberFormat="1" applyFont="1" applyFill="1" applyBorder="1" applyAlignment="1"/>
    <xf numFmtId="3" fontId="23" fillId="0" borderId="13" xfId="0" applyNumberFormat="1" applyFont="1" applyBorder="1" applyAlignment="1"/>
    <xf numFmtId="0" fontId="22" fillId="6" borderId="13" xfId="0" applyFont="1" applyFill="1" applyBorder="1" applyAlignment="1">
      <alignment wrapText="1"/>
    </xf>
    <xf numFmtId="0" fontId="21" fillId="6" borderId="13" xfId="0" applyFont="1" applyFill="1" applyBorder="1" applyAlignment="1">
      <alignment wrapText="1"/>
    </xf>
    <xf numFmtId="0" fontId="26" fillId="7" borderId="13" xfId="0" applyFont="1" applyFill="1" applyBorder="1" applyAlignment="1">
      <alignment wrapText="1"/>
    </xf>
    <xf numFmtId="0" fontId="21" fillId="6" borderId="0" xfId="0" applyFont="1" applyFill="1" applyBorder="1" applyAlignment="1">
      <alignment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</cellXfs>
  <cellStyles count="3">
    <cellStyle name="Jó" xfId="1" builtinId="26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workbookViewId="0">
      <selection activeCell="I22" sqref="I22"/>
    </sheetView>
  </sheetViews>
  <sheetFormatPr defaultRowHeight="15"/>
  <cols>
    <col min="1" max="1" width="4.140625" style="59" customWidth="1"/>
    <col min="2" max="2" width="37.42578125" style="16" customWidth="1"/>
    <col min="3" max="3" width="12.140625" style="16" customWidth="1"/>
    <col min="4" max="4" width="10.140625" style="16" customWidth="1"/>
    <col min="5" max="5" width="9.85546875" style="16" customWidth="1"/>
    <col min="6" max="256" width="9.140625" style="16"/>
    <col min="257" max="257" width="11.85546875" style="16" customWidth="1"/>
    <col min="258" max="258" width="46.7109375" style="16" customWidth="1"/>
    <col min="259" max="261" width="13.5703125" style="16" customWidth="1"/>
    <col min="262" max="512" width="9.140625" style="16"/>
    <col min="513" max="513" width="11.85546875" style="16" customWidth="1"/>
    <col min="514" max="514" width="46.7109375" style="16" customWidth="1"/>
    <col min="515" max="517" width="13.5703125" style="16" customWidth="1"/>
    <col min="518" max="768" width="9.140625" style="16"/>
    <col min="769" max="769" width="11.85546875" style="16" customWidth="1"/>
    <col min="770" max="770" width="46.7109375" style="16" customWidth="1"/>
    <col min="771" max="773" width="13.5703125" style="16" customWidth="1"/>
    <col min="774" max="1024" width="9.140625" style="16"/>
    <col min="1025" max="1025" width="11.85546875" style="16" customWidth="1"/>
    <col min="1026" max="1026" width="46.7109375" style="16" customWidth="1"/>
    <col min="1027" max="1029" width="13.5703125" style="16" customWidth="1"/>
    <col min="1030" max="1280" width="9.140625" style="16"/>
    <col min="1281" max="1281" width="11.85546875" style="16" customWidth="1"/>
    <col min="1282" max="1282" width="46.7109375" style="16" customWidth="1"/>
    <col min="1283" max="1285" width="13.5703125" style="16" customWidth="1"/>
    <col min="1286" max="1536" width="9.140625" style="16"/>
    <col min="1537" max="1537" width="11.85546875" style="16" customWidth="1"/>
    <col min="1538" max="1538" width="46.7109375" style="16" customWidth="1"/>
    <col min="1539" max="1541" width="13.5703125" style="16" customWidth="1"/>
    <col min="1542" max="1792" width="9.140625" style="16"/>
    <col min="1793" max="1793" width="11.85546875" style="16" customWidth="1"/>
    <col min="1794" max="1794" width="46.7109375" style="16" customWidth="1"/>
    <col min="1795" max="1797" width="13.5703125" style="16" customWidth="1"/>
    <col min="1798" max="2048" width="9.140625" style="16"/>
    <col min="2049" max="2049" width="11.85546875" style="16" customWidth="1"/>
    <col min="2050" max="2050" width="46.7109375" style="16" customWidth="1"/>
    <col min="2051" max="2053" width="13.5703125" style="16" customWidth="1"/>
    <col min="2054" max="2304" width="9.140625" style="16"/>
    <col min="2305" max="2305" width="11.85546875" style="16" customWidth="1"/>
    <col min="2306" max="2306" width="46.7109375" style="16" customWidth="1"/>
    <col min="2307" max="2309" width="13.5703125" style="16" customWidth="1"/>
    <col min="2310" max="2560" width="9.140625" style="16"/>
    <col min="2561" max="2561" width="11.85546875" style="16" customWidth="1"/>
    <col min="2562" max="2562" width="46.7109375" style="16" customWidth="1"/>
    <col min="2563" max="2565" width="13.5703125" style="16" customWidth="1"/>
    <col min="2566" max="2816" width="9.140625" style="16"/>
    <col min="2817" max="2817" width="11.85546875" style="16" customWidth="1"/>
    <col min="2818" max="2818" width="46.7109375" style="16" customWidth="1"/>
    <col min="2819" max="2821" width="13.5703125" style="16" customWidth="1"/>
    <col min="2822" max="3072" width="9.140625" style="16"/>
    <col min="3073" max="3073" width="11.85546875" style="16" customWidth="1"/>
    <col min="3074" max="3074" width="46.7109375" style="16" customWidth="1"/>
    <col min="3075" max="3077" width="13.5703125" style="16" customWidth="1"/>
    <col min="3078" max="3328" width="9.140625" style="16"/>
    <col min="3329" max="3329" width="11.85546875" style="16" customWidth="1"/>
    <col min="3330" max="3330" width="46.7109375" style="16" customWidth="1"/>
    <col min="3331" max="3333" width="13.5703125" style="16" customWidth="1"/>
    <col min="3334" max="3584" width="9.140625" style="16"/>
    <col min="3585" max="3585" width="11.85546875" style="16" customWidth="1"/>
    <col min="3586" max="3586" width="46.7109375" style="16" customWidth="1"/>
    <col min="3587" max="3589" width="13.5703125" style="16" customWidth="1"/>
    <col min="3590" max="3840" width="9.140625" style="16"/>
    <col min="3841" max="3841" width="11.85546875" style="16" customWidth="1"/>
    <col min="3842" max="3842" width="46.7109375" style="16" customWidth="1"/>
    <col min="3843" max="3845" width="13.5703125" style="16" customWidth="1"/>
    <col min="3846" max="4096" width="9.140625" style="16"/>
    <col min="4097" max="4097" width="11.85546875" style="16" customWidth="1"/>
    <col min="4098" max="4098" width="46.7109375" style="16" customWidth="1"/>
    <col min="4099" max="4101" width="13.5703125" style="16" customWidth="1"/>
    <col min="4102" max="4352" width="9.140625" style="16"/>
    <col min="4353" max="4353" width="11.85546875" style="16" customWidth="1"/>
    <col min="4354" max="4354" width="46.7109375" style="16" customWidth="1"/>
    <col min="4355" max="4357" width="13.5703125" style="16" customWidth="1"/>
    <col min="4358" max="4608" width="9.140625" style="16"/>
    <col min="4609" max="4609" width="11.85546875" style="16" customWidth="1"/>
    <col min="4610" max="4610" width="46.7109375" style="16" customWidth="1"/>
    <col min="4611" max="4613" width="13.5703125" style="16" customWidth="1"/>
    <col min="4614" max="4864" width="9.140625" style="16"/>
    <col min="4865" max="4865" width="11.85546875" style="16" customWidth="1"/>
    <col min="4866" max="4866" width="46.7109375" style="16" customWidth="1"/>
    <col min="4867" max="4869" width="13.5703125" style="16" customWidth="1"/>
    <col min="4870" max="5120" width="9.140625" style="16"/>
    <col min="5121" max="5121" width="11.85546875" style="16" customWidth="1"/>
    <col min="5122" max="5122" width="46.7109375" style="16" customWidth="1"/>
    <col min="5123" max="5125" width="13.5703125" style="16" customWidth="1"/>
    <col min="5126" max="5376" width="9.140625" style="16"/>
    <col min="5377" max="5377" width="11.85546875" style="16" customWidth="1"/>
    <col min="5378" max="5378" width="46.7109375" style="16" customWidth="1"/>
    <col min="5379" max="5381" width="13.5703125" style="16" customWidth="1"/>
    <col min="5382" max="5632" width="9.140625" style="16"/>
    <col min="5633" max="5633" width="11.85546875" style="16" customWidth="1"/>
    <col min="5634" max="5634" width="46.7109375" style="16" customWidth="1"/>
    <col min="5635" max="5637" width="13.5703125" style="16" customWidth="1"/>
    <col min="5638" max="5888" width="9.140625" style="16"/>
    <col min="5889" max="5889" width="11.85546875" style="16" customWidth="1"/>
    <col min="5890" max="5890" width="46.7109375" style="16" customWidth="1"/>
    <col min="5891" max="5893" width="13.5703125" style="16" customWidth="1"/>
    <col min="5894" max="6144" width="9.140625" style="16"/>
    <col min="6145" max="6145" width="11.85546875" style="16" customWidth="1"/>
    <col min="6146" max="6146" width="46.7109375" style="16" customWidth="1"/>
    <col min="6147" max="6149" width="13.5703125" style="16" customWidth="1"/>
    <col min="6150" max="6400" width="9.140625" style="16"/>
    <col min="6401" max="6401" width="11.85546875" style="16" customWidth="1"/>
    <col min="6402" max="6402" width="46.7109375" style="16" customWidth="1"/>
    <col min="6403" max="6405" width="13.5703125" style="16" customWidth="1"/>
    <col min="6406" max="6656" width="9.140625" style="16"/>
    <col min="6657" max="6657" width="11.85546875" style="16" customWidth="1"/>
    <col min="6658" max="6658" width="46.7109375" style="16" customWidth="1"/>
    <col min="6659" max="6661" width="13.5703125" style="16" customWidth="1"/>
    <col min="6662" max="6912" width="9.140625" style="16"/>
    <col min="6913" max="6913" width="11.85546875" style="16" customWidth="1"/>
    <col min="6914" max="6914" width="46.7109375" style="16" customWidth="1"/>
    <col min="6915" max="6917" width="13.5703125" style="16" customWidth="1"/>
    <col min="6918" max="7168" width="9.140625" style="16"/>
    <col min="7169" max="7169" width="11.85546875" style="16" customWidth="1"/>
    <col min="7170" max="7170" width="46.7109375" style="16" customWidth="1"/>
    <col min="7171" max="7173" width="13.5703125" style="16" customWidth="1"/>
    <col min="7174" max="7424" width="9.140625" style="16"/>
    <col min="7425" max="7425" width="11.85546875" style="16" customWidth="1"/>
    <col min="7426" max="7426" width="46.7109375" style="16" customWidth="1"/>
    <col min="7427" max="7429" width="13.5703125" style="16" customWidth="1"/>
    <col min="7430" max="7680" width="9.140625" style="16"/>
    <col min="7681" max="7681" width="11.85546875" style="16" customWidth="1"/>
    <col min="7682" max="7682" width="46.7109375" style="16" customWidth="1"/>
    <col min="7683" max="7685" width="13.5703125" style="16" customWidth="1"/>
    <col min="7686" max="7936" width="9.140625" style="16"/>
    <col min="7937" max="7937" width="11.85546875" style="16" customWidth="1"/>
    <col min="7938" max="7938" width="46.7109375" style="16" customWidth="1"/>
    <col min="7939" max="7941" width="13.5703125" style="16" customWidth="1"/>
    <col min="7942" max="8192" width="9.140625" style="16"/>
    <col min="8193" max="8193" width="11.85546875" style="16" customWidth="1"/>
    <col min="8194" max="8194" width="46.7109375" style="16" customWidth="1"/>
    <col min="8195" max="8197" width="13.5703125" style="16" customWidth="1"/>
    <col min="8198" max="8448" width="9.140625" style="16"/>
    <col min="8449" max="8449" width="11.85546875" style="16" customWidth="1"/>
    <col min="8450" max="8450" width="46.7109375" style="16" customWidth="1"/>
    <col min="8451" max="8453" width="13.5703125" style="16" customWidth="1"/>
    <col min="8454" max="8704" width="9.140625" style="16"/>
    <col min="8705" max="8705" width="11.85546875" style="16" customWidth="1"/>
    <col min="8706" max="8706" width="46.7109375" style="16" customWidth="1"/>
    <col min="8707" max="8709" width="13.5703125" style="16" customWidth="1"/>
    <col min="8710" max="8960" width="9.140625" style="16"/>
    <col min="8961" max="8961" width="11.85546875" style="16" customWidth="1"/>
    <col min="8962" max="8962" width="46.7109375" style="16" customWidth="1"/>
    <col min="8963" max="8965" width="13.5703125" style="16" customWidth="1"/>
    <col min="8966" max="9216" width="9.140625" style="16"/>
    <col min="9217" max="9217" width="11.85546875" style="16" customWidth="1"/>
    <col min="9218" max="9218" width="46.7109375" style="16" customWidth="1"/>
    <col min="9219" max="9221" width="13.5703125" style="16" customWidth="1"/>
    <col min="9222" max="9472" width="9.140625" style="16"/>
    <col min="9473" max="9473" width="11.85546875" style="16" customWidth="1"/>
    <col min="9474" max="9474" width="46.7109375" style="16" customWidth="1"/>
    <col min="9475" max="9477" width="13.5703125" style="16" customWidth="1"/>
    <col min="9478" max="9728" width="9.140625" style="16"/>
    <col min="9729" max="9729" width="11.85546875" style="16" customWidth="1"/>
    <col min="9730" max="9730" width="46.7109375" style="16" customWidth="1"/>
    <col min="9731" max="9733" width="13.5703125" style="16" customWidth="1"/>
    <col min="9734" max="9984" width="9.140625" style="16"/>
    <col min="9985" max="9985" width="11.85546875" style="16" customWidth="1"/>
    <col min="9986" max="9986" width="46.7109375" style="16" customWidth="1"/>
    <col min="9987" max="9989" width="13.5703125" style="16" customWidth="1"/>
    <col min="9990" max="10240" width="9.140625" style="16"/>
    <col min="10241" max="10241" width="11.85546875" style="16" customWidth="1"/>
    <col min="10242" max="10242" width="46.7109375" style="16" customWidth="1"/>
    <col min="10243" max="10245" width="13.5703125" style="16" customWidth="1"/>
    <col min="10246" max="10496" width="9.140625" style="16"/>
    <col min="10497" max="10497" width="11.85546875" style="16" customWidth="1"/>
    <col min="10498" max="10498" width="46.7109375" style="16" customWidth="1"/>
    <col min="10499" max="10501" width="13.5703125" style="16" customWidth="1"/>
    <col min="10502" max="10752" width="9.140625" style="16"/>
    <col min="10753" max="10753" width="11.85546875" style="16" customWidth="1"/>
    <col min="10754" max="10754" width="46.7109375" style="16" customWidth="1"/>
    <col min="10755" max="10757" width="13.5703125" style="16" customWidth="1"/>
    <col min="10758" max="11008" width="9.140625" style="16"/>
    <col min="11009" max="11009" width="11.85546875" style="16" customWidth="1"/>
    <col min="11010" max="11010" width="46.7109375" style="16" customWidth="1"/>
    <col min="11011" max="11013" width="13.5703125" style="16" customWidth="1"/>
    <col min="11014" max="11264" width="9.140625" style="16"/>
    <col min="11265" max="11265" width="11.85546875" style="16" customWidth="1"/>
    <col min="11266" max="11266" width="46.7109375" style="16" customWidth="1"/>
    <col min="11267" max="11269" width="13.5703125" style="16" customWidth="1"/>
    <col min="11270" max="11520" width="9.140625" style="16"/>
    <col min="11521" max="11521" width="11.85546875" style="16" customWidth="1"/>
    <col min="11522" max="11522" width="46.7109375" style="16" customWidth="1"/>
    <col min="11523" max="11525" width="13.5703125" style="16" customWidth="1"/>
    <col min="11526" max="11776" width="9.140625" style="16"/>
    <col min="11777" max="11777" width="11.85546875" style="16" customWidth="1"/>
    <col min="11778" max="11778" width="46.7109375" style="16" customWidth="1"/>
    <col min="11779" max="11781" width="13.5703125" style="16" customWidth="1"/>
    <col min="11782" max="12032" width="9.140625" style="16"/>
    <col min="12033" max="12033" width="11.85546875" style="16" customWidth="1"/>
    <col min="12034" max="12034" width="46.7109375" style="16" customWidth="1"/>
    <col min="12035" max="12037" width="13.5703125" style="16" customWidth="1"/>
    <col min="12038" max="12288" width="9.140625" style="16"/>
    <col min="12289" max="12289" width="11.85546875" style="16" customWidth="1"/>
    <col min="12290" max="12290" width="46.7109375" style="16" customWidth="1"/>
    <col min="12291" max="12293" width="13.5703125" style="16" customWidth="1"/>
    <col min="12294" max="12544" width="9.140625" style="16"/>
    <col min="12545" max="12545" width="11.85546875" style="16" customWidth="1"/>
    <col min="12546" max="12546" width="46.7109375" style="16" customWidth="1"/>
    <col min="12547" max="12549" width="13.5703125" style="16" customWidth="1"/>
    <col min="12550" max="12800" width="9.140625" style="16"/>
    <col min="12801" max="12801" width="11.85546875" style="16" customWidth="1"/>
    <col min="12802" max="12802" width="46.7109375" style="16" customWidth="1"/>
    <col min="12803" max="12805" width="13.5703125" style="16" customWidth="1"/>
    <col min="12806" max="13056" width="9.140625" style="16"/>
    <col min="13057" max="13057" width="11.85546875" style="16" customWidth="1"/>
    <col min="13058" max="13058" width="46.7109375" style="16" customWidth="1"/>
    <col min="13059" max="13061" width="13.5703125" style="16" customWidth="1"/>
    <col min="13062" max="13312" width="9.140625" style="16"/>
    <col min="13313" max="13313" width="11.85546875" style="16" customWidth="1"/>
    <col min="13314" max="13314" width="46.7109375" style="16" customWidth="1"/>
    <col min="13315" max="13317" width="13.5703125" style="16" customWidth="1"/>
    <col min="13318" max="13568" width="9.140625" style="16"/>
    <col min="13569" max="13569" width="11.85546875" style="16" customWidth="1"/>
    <col min="13570" max="13570" width="46.7109375" style="16" customWidth="1"/>
    <col min="13571" max="13573" width="13.5703125" style="16" customWidth="1"/>
    <col min="13574" max="13824" width="9.140625" style="16"/>
    <col min="13825" max="13825" width="11.85546875" style="16" customWidth="1"/>
    <col min="13826" max="13826" width="46.7109375" style="16" customWidth="1"/>
    <col min="13827" max="13829" width="13.5703125" style="16" customWidth="1"/>
    <col min="13830" max="14080" width="9.140625" style="16"/>
    <col min="14081" max="14081" width="11.85546875" style="16" customWidth="1"/>
    <col min="14082" max="14082" width="46.7109375" style="16" customWidth="1"/>
    <col min="14083" max="14085" width="13.5703125" style="16" customWidth="1"/>
    <col min="14086" max="14336" width="9.140625" style="16"/>
    <col min="14337" max="14337" width="11.85546875" style="16" customWidth="1"/>
    <col min="14338" max="14338" width="46.7109375" style="16" customWidth="1"/>
    <col min="14339" max="14341" width="13.5703125" style="16" customWidth="1"/>
    <col min="14342" max="14592" width="9.140625" style="16"/>
    <col min="14593" max="14593" width="11.85546875" style="16" customWidth="1"/>
    <col min="14594" max="14594" width="46.7109375" style="16" customWidth="1"/>
    <col min="14595" max="14597" width="13.5703125" style="16" customWidth="1"/>
    <col min="14598" max="14848" width="9.140625" style="16"/>
    <col min="14849" max="14849" width="11.85546875" style="16" customWidth="1"/>
    <col min="14850" max="14850" width="46.7109375" style="16" customWidth="1"/>
    <col min="14851" max="14853" width="13.5703125" style="16" customWidth="1"/>
    <col min="14854" max="15104" width="9.140625" style="16"/>
    <col min="15105" max="15105" width="11.85546875" style="16" customWidth="1"/>
    <col min="15106" max="15106" width="46.7109375" style="16" customWidth="1"/>
    <col min="15107" max="15109" width="13.5703125" style="16" customWidth="1"/>
    <col min="15110" max="15360" width="9.140625" style="16"/>
    <col min="15361" max="15361" width="11.85546875" style="16" customWidth="1"/>
    <col min="15362" max="15362" width="46.7109375" style="16" customWidth="1"/>
    <col min="15363" max="15365" width="13.5703125" style="16" customWidth="1"/>
    <col min="15366" max="15616" width="9.140625" style="16"/>
    <col min="15617" max="15617" width="11.85546875" style="16" customWidth="1"/>
    <col min="15618" max="15618" width="46.7109375" style="16" customWidth="1"/>
    <col min="15619" max="15621" width="13.5703125" style="16" customWidth="1"/>
    <col min="15622" max="15872" width="9.140625" style="16"/>
    <col min="15873" max="15873" width="11.85546875" style="16" customWidth="1"/>
    <col min="15874" max="15874" width="46.7109375" style="16" customWidth="1"/>
    <col min="15875" max="15877" width="13.5703125" style="16" customWidth="1"/>
    <col min="15878" max="16128" width="9.140625" style="16"/>
    <col min="16129" max="16129" width="11.85546875" style="16" customWidth="1"/>
    <col min="16130" max="16130" width="46.7109375" style="16" customWidth="1"/>
    <col min="16131" max="16133" width="13.5703125" style="16" customWidth="1"/>
    <col min="16134" max="16384" width="9.140625" style="16"/>
  </cols>
  <sheetData>
    <row r="1" spans="1:5" s="5" customFormat="1" ht="16.5" thickBot="1">
      <c r="A1" s="1"/>
      <c r="B1" s="2"/>
      <c r="C1" s="3"/>
      <c r="D1" s="3"/>
      <c r="E1" s="4"/>
    </row>
    <row r="2" spans="1:5" s="8" customFormat="1" ht="25.5" customHeight="1" thickBot="1">
      <c r="A2" s="6" t="s">
        <v>0</v>
      </c>
      <c r="B2" s="98" t="s">
        <v>1</v>
      </c>
      <c r="C2" s="99"/>
      <c r="D2" s="100"/>
      <c r="E2" s="7" t="s">
        <v>2</v>
      </c>
    </row>
    <row r="3" spans="1:5" s="8" customFormat="1" ht="72.75" thickBot="1">
      <c r="A3" s="6" t="s">
        <v>3</v>
      </c>
      <c r="B3" s="98" t="s">
        <v>4</v>
      </c>
      <c r="C3" s="99"/>
      <c r="D3" s="100"/>
      <c r="E3" s="7" t="s">
        <v>5</v>
      </c>
    </row>
    <row r="4" spans="1:5" s="12" customFormat="1" ht="15.95" customHeight="1" thickBot="1">
      <c r="A4" s="9"/>
      <c r="B4" s="9"/>
      <c r="C4" s="10"/>
      <c r="D4" s="11"/>
      <c r="E4" s="10" t="s">
        <v>6</v>
      </c>
    </row>
    <row r="5" spans="1:5" ht="36.75" thickBot="1">
      <c r="A5" s="13" t="s">
        <v>7</v>
      </c>
      <c r="B5" s="14" t="s">
        <v>8</v>
      </c>
      <c r="C5" s="15" t="s">
        <v>9</v>
      </c>
      <c r="D5" s="15" t="s">
        <v>10</v>
      </c>
      <c r="E5" s="64" t="s">
        <v>100</v>
      </c>
    </row>
    <row r="6" spans="1:5" s="21" customFormat="1" ht="12.95" customHeight="1" thickBot="1">
      <c r="A6" s="17" t="s">
        <v>11</v>
      </c>
      <c r="B6" s="18" t="s">
        <v>12</v>
      </c>
      <c r="C6" s="18" t="s">
        <v>13</v>
      </c>
      <c r="D6" s="19" t="s">
        <v>14</v>
      </c>
      <c r="E6" s="20" t="s">
        <v>15</v>
      </c>
    </row>
    <row r="7" spans="1:5" s="21" customFormat="1" ht="15.95" customHeight="1" thickBot="1">
      <c r="A7" s="101" t="s">
        <v>16</v>
      </c>
      <c r="B7" s="102"/>
      <c r="C7" s="102"/>
      <c r="D7" s="102"/>
      <c r="E7" s="103"/>
    </row>
    <row r="8" spans="1:5" s="24" customFormat="1" ht="12" customHeight="1" thickBot="1">
      <c r="A8" s="17" t="s">
        <v>17</v>
      </c>
      <c r="B8" s="22" t="s">
        <v>18</v>
      </c>
      <c r="C8" s="23">
        <f>SUM(C9:C19)</f>
        <v>652</v>
      </c>
      <c r="D8" s="23">
        <f>SUM(D9:D19)</f>
        <v>652</v>
      </c>
      <c r="E8" s="23">
        <f>SUM(E9:E19)</f>
        <v>285</v>
      </c>
    </row>
    <row r="9" spans="1:5" s="24" customFormat="1" ht="12" customHeight="1">
      <c r="A9" s="25" t="s">
        <v>19</v>
      </c>
      <c r="B9" s="26" t="s">
        <v>20</v>
      </c>
      <c r="C9" s="27"/>
      <c r="D9" s="27"/>
      <c r="E9" s="27"/>
    </row>
    <row r="10" spans="1:5" s="24" customFormat="1" ht="12" customHeight="1">
      <c r="A10" s="28" t="s">
        <v>21</v>
      </c>
      <c r="B10" s="29" t="s">
        <v>22</v>
      </c>
      <c r="C10" s="30">
        <v>450</v>
      </c>
      <c r="D10" s="30">
        <v>450</v>
      </c>
      <c r="E10" s="30">
        <v>284</v>
      </c>
    </row>
    <row r="11" spans="1:5" s="24" customFormat="1" ht="12" customHeight="1">
      <c r="A11" s="28" t="s">
        <v>23</v>
      </c>
      <c r="B11" s="29" t="s">
        <v>24</v>
      </c>
      <c r="C11" s="30"/>
      <c r="D11" s="30"/>
      <c r="E11" s="30"/>
    </row>
    <row r="12" spans="1:5" s="24" customFormat="1" ht="12" customHeight="1">
      <c r="A12" s="28" t="s">
        <v>25</v>
      </c>
      <c r="B12" s="29" t="s">
        <v>26</v>
      </c>
      <c r="C12" s="30">
        <v>200</v>
      </c>
      <c r="D12" s="30">
        <v>200</v>
      </c>
      <c r="E12" s="30"/>
    </row>
    <row r="13" spans="1:5" s="24" customFormat="1" ht="12" customHeight="1">
      <c r="A13" s="28" t="s">
        <v>27</v>
      </c>
      <c r="B13" s="29" t="s">
        <v>28</v>
      </c>
      <c r="C13" s="30"/>
      <c r="D13" s="30"/>
      <c r="E13" s="30"/>
    </row>
    <row r="14" spans="1:5" s="24" customFormat="1" ht="12" customHeight="1">
      <c r="A14" s="28" t="s">
        <v>29</v>
      </c>
      <c r="B14" s="29" t="s">
        <v>30</v>
      </c>
      <c r="C14" s="30"/>
      <c r="D14" s="30"/>
      <c r="E14" s="30"/>
    </row>
    <row r="15" spans="1:5" s="24" customFormat="1" ht="12" customHeight="1">
      <c r="A15" s="28" t="s">
        <v>31</v>
      </c>
      <c r="B15" s="31" t="s">
        <v>32</v>
      </c>
      <c r="C15" s="30"/>
      <c r="D15" s="30"/>
      <c r="E15" s="30"/>
    </row>
    <row r="16" spans="1:5" s="24" customFormat="1" ht="12" customHeight="1">
      <c r="A16" s="28" t="s">
        <v>33</v>
      </c>
      <c r="B16" s="29" t="s">
        <v>34</v>
      </c>
      <c r="C16" s="32">
        <v>1</v>
      </c>
      <c r="D16" s="32">
        <v>1</v>
      </c>
      <c r="E16" s="32">
        <v>1</v>
      </c>
    </row>
    <row r="17" spans="1:14" s="33" customFormat="1" ht="12" customHeight="1">
      <c r="A17" s="28" t="s">
        <v>35</v>
      </c>
      <c r="B17" s="29" t="s">
        <v>36</v>
      </c>
      <c r="C17" s="30"/>
      <c r="D17" s="30"/>
      <c r="E17" s="30"/>
    </row>
    <row r="18" spans="1:14" s="33" customFormat="1" ht="12" customHeight="1">
      <c r="A18" s="28" t="s">
        <v>37</v>
      </c>
      <c r="B18" s="29" t="s">
        <v>38</v>
      </c>
      <c r="C18" s="34"/>
      <c r="D18" s="34"/>
      <c r="E18" s="34"/>
    </row>
    <row r="19" spans="1:14" s="33" customFormat="1" ht="12" customHeight="1" thickBot="1">
      <c r="A19" s="28" t="s">
        <v>39</v>
      </c>
      <c r="B19" s="31" t="s">
        <v>40</v>
      </c>
      <c r="C19" s="34">
        <v>1</v>
      </c>
      <c r="D19" s="34">
        <v>1</v>
      </c>
      <c r="E19" s="34"/>
    </row>
    <row r="20" spans="1:14" s="24" customFormat="1" ht="21.75" thickBot="1">
      <c r="A20" s="17" t="s">
        <v>41</v>
      </c>
      <c r="B20" s="22" t="s">
        <v>42</v>
      </c>
      <c r="C20" s="23">
        <f>SUM(C21:C23)</f>
        <v>0</v>
      </c>
      <c r="D20" s="23">
        <f>SUM(D21:D23)</f>
        <v>0</v>
      </c>
      <c r="E20" s="23">
        <f>SUM(E21:E23)</f>
        <v>0</v>
      </c>
    </row>
    <row r="21" spans="1:14" s="33" customFormat="1" ht="12" customHeight="1">
      <c r="A21" s="28" t="s">
        <v>43</v>
      </c>
      <c r="B21" s="35" t="s">
        <v>44</v>
      </c>
      <c r="C21" s="30"/>
      <c r="D21" s="30"/>
      <c r="E21" s="30"/>
    </row>
    <row r="22" spans="1:14" s="33" customFormat="1" ht="22.5">
      <c r="A22" s="28" t="s">
        <v>45</v>
      </c>
      <c r="B22" s="29" t="s">
        <v>46</v>
      </c>
      <c r="C22" s="30"/>
      <c r="D22" s="30"/>
      <c r="E22" s="30"/>
    </row>
    <row r="23" spans="1:14" s="33" customFormat="1" ht="22.5">
      <c r="A23" s="28" t="s">
        <v>47</v>
      </c>
      <c r="B23" s="29" t="s">
        <v>48</v>
      </c>
      <c r="C23" s="30"/>
      <c r="D23" s="30"/>
      <c r="E23" s="30"/>
      <c r="N23" s="65"/>
    </row>
    <row r="24" spans="1:14" s="33" customFormat="1" ht="12" customHeight="1" thickBot="1">
      <c r="A24" s="28" t="s">
        <v>49</v>
      </c>
      <c r="B24" s="29" t="s">
        <v>50</v>
      </c>
      <c r="C24" s="30"/>
      <c r="D24" s="30"/>
      <c r="E24" s="30"/>
    </row>
    <row r="25" spans="1:14" s="33" customFormat="1" ht="12" customHeight="1" thickBot="1">
      <c r="A25" s="36" t="s">
        <v>51</v>
      </c>
      <c r="B25" s="37" t="s">
        <v>52</v>
      </c>
      <c r="C25" s="38"/>
      <c r="D25" s="38"/>
      <c r="E25" s="38"/>
    </row>
    <row r="26" spans="1:14" s="33" customFormat="1" ht="21.75" thickBot="1">
      <c r="A26" s="36" t="s">
        <v>53</v>
      </c>
      <c r="B26" s="37" t="s">
        <v>54</v>
      </c>
      <c r="C26" s="23">
        <f>+C27+C28</f>
        <v>0</v>
      </c>
      <c r="D26" s="23">
        <f>+D27+D28</f>
        <v>0</v>
      </c>
      <c r="E26" s="23">
        <f>+E27+E28</f>
        <v>0</v>
      </c>
    </row>
    <row r="27" spans="1:14" s="33" customFormat="1" ht="22.5">
      <c r="A27" s="39" t="s">
        <v>55</v>
      </c>
      <c r="B27" s="40" t="s">
        <v>46</v>
      </c>
      <c r="C27" s="41"/>
      <c r="D27" s="41"/>
      <c r="E27" s="41"/>
    </row>
    <row r="28" spans="1:14" s="33" customFormat="1" ht="22.5">
      <c r="A28" s="39" t="s">
        <v>56</v>
      </c>
      <c r="B28" s="42" t="s">
        <v>57</v>
      </c>
      <c r="C28" s="43"/>
      <c r="D28" s="43"/>
      <c r="E28" s="43"/>
    </row>
    <row r="29" spans="1:14" s="33" customFormat="1" ht="12" customHeight="1" thickBot="1">
      <c r="A29" s="28" t="s">
        <v>58</v>
      </c>
      <c r="B29" s="44" t="s">
        <v>59</v>
      </c>
      <c r="C29" s="45"/>
      <c r="D29" s="45"/>
      <c r="E29" s="45"/>
    </row>
    <row r="30" spans="1:14" s="33" customFormat="1" ht="12" customHeight="1" thickBot="1">
      <c r="A30" s="36" t="s">
        <v>60</v>
      </c>
      <c r="B30" s="37" t="s">
        <v>61</v>
      </c>
      <c r="C30" s="23">
        <f>+C31+C32+C33</f>
        <v>0</v>
      </c>
      <c r="D30" s="23">
        <f>+D31+D32+D33</f>
        <v>0</v>
      </c>
      <c r="E30" s="23">
        <f>+E31+E32+E33</f>
        <v>0</v>
      </c>
    </row>
    <row r="31" spans="1:14" s="33" customFormat="1" ht="12" customHeight="1">
      <c r="A31" s="39" t="s">
        <v>62</v>
      </c>
      <c r="B31" s="40" t="s">
        <v>63</v>
      </c>
      <c r="C31" s="41"/>
      <c r="D31" s="41"/>
      <c r="E31" s="41"/>
    </row>
    <row r="32" spans="1:14" s="33" customFormat="1" ht="12" customHeight="1">
      <c r="A32" s="39" t="s">
        <v>64</v>
      </c>
      <c r="B32" s="42" t="s">
        <v>65</v>
      </c>
      <c r="C32" s="43"/>
      <c r="D32" s="43"/>
      <c r="E32" s="43"/>
    </row>
    <row r="33" spans="1:5" s="33" customFormat="1" ht="12" customHeight="1" thickBot="1">
      <c r="A33" s="28" t="s">
        <v>66</v>
      </c>
      <c r="B33" s="44" t="s">
        <v>67</v>
      </c>
      <c r="C33" s="45"/>
      <c r="D33" s="45"/>
      <c r="E33" s="45"/>
    </row>
    <row r="34" spans="1:5" s="24" customFormat="1" ht="12" customHeight="1" thickBot="1">
      <c r="A34" s="36" t="s">
        <v>68</v>
      </c>
      <c r="B34" s="37" t="s">
        <v>69</v>
      </c>
      <c r="C34" s="38"/>
      <c r="D34" s="38"/>
      <c r="E34" s="38"/>
    </row>
    <row r="35" spans="1:5" s="24" customFormat="1" ht="12" customHeight="1" thickBot="1">
      <c r="A35" s="36" t="s">
        <v>70</v>
      </c>
      <c r="B35" s="37" t="s">
        <v>71</v>
      </c>
      <c r="C35" s="38"/>
      <c r="D35" s="38"/>
      <c r="E35" s="38"/>
    </row>
    <row r="36" spans="1:5" s="24" customFormat="1" ht="21.75" thickBot="1">
      <c r="A36" s="17" t="s">
        <v>72</v>
      </c>
      <c r="B36" s="37" t="s">
        <v>73</v>
      </c>
      <c r="C36" s="23">
        <f>+C8+C20+C25+C26+C30+C34+C35</f>
        <v>652</v>
      </c>
      <c r="D36" s="23">
        <f>+D8+D20+D25+D26+D30+D34+D35</f>
        <v>652</v>
      </c>
      <c r="E36" s="23">
        <f>+E8+E20+E25+E26+E30+E34+E35</f>
        <v>285</v>
      </c>
    </row>
    <row r="37" spans="1:5" s="24" customFormat="1" ht="12" customHeight="1" thickBot="1">
      <c r="A37" s="46" t="s">
        <v>74</v>
      </c>
      <c r="B37" s="37" t="s">
        <v>75</v>
      </c>
      <c r="C37" s="23">
        <f>+C38+C39+C40</f>
        <v>20004</v>
      </c>
      <c r="D37" s="23">
        <f>+D38+D39+D40</f>
        <v>20004</v>
      </c>
      <c r="E37" s="23">
        <f>+E38+E39+E40</f>
        <v>11051</v>
      </c>
    </row>
    <row r="38" spans="1:5" s="24" customFormat="1" ht="12" customHeight="1">
      <c r="A38" s="39" t="s">
        <v>76</v>
      </c>
      <c r="B38" s="40" t="s">
        <v>77</v>
      </c>
      <c r="C38" s="41">
        <v>517</v>
      </c>
      <c r="D38" s="41">
        <v>517</v>
      </c>
      <c r="E38" s="41">
        <v>604</v>
      </c>
    </row>
    <row r="39" spans="1:5" s="24" customFormat="1" ht="12" customHeight="1">
      <c r="A39" s="39" t="s">
        <v>78</v>
      </c>
      <c r="B39" s="42" t="s">
        <v>79</v>
      </c>
      <c r="C39" s="43"/>
      <c r="D39" s="43"/>
      <c r="E39" s="43"/>
    </row>
    <row r="40" spans="1:5" s="33" customFormat="1" ht="23.25" thickBot="1">
      <c r="A40" s="28" t="s">
        <v>80</v>
      </c>
      <c r="B40" s="44" t="s">
        <v>81</v>
      </c>
      <c r="C40" s="45">
        <v>19487</v>
      </c>
      <c r="D40" s="45">
        <v>19487</v>
      </c>
      <c r="E40" s="45">
        <v>10447</v>
      </c>
    </row>
    <row r="41" spans="1:5" s="33" customFormat="1" ht="15" customHeight="1" thickBot="1">
      <c r="A41" s="46" t="s">
        <v>82</v>
      </c>
      <c r="B41" s="47" t="s">
        <v>83</v>
      </c>
      <c r="C41" s="23">
        <f>+C36+C37</f>
        <v>20656</v>
      </c>
      <c r="D41" s="23">
        <f>+D36+D37</f>
        <v>20656</v>
      </c>
      <c r="E41" s="23">
        <f>+E36+E37</f>
        <v>11336</v>
      </c>
    </row>
    <row r="42" spans="1:5" s="33" customFormat="1" ht="15" customHeight="1">
      <c r="A42" s="48"/>
      <c r="B42" s="49"/>
      <c r="C42" s="50"/>
      <c r="E42" s="51"/>
    </row>
    <row r="43" spans="1:5" ht="15.75" thickBot="1">
      <c r="A43" s="52"/>
      <c r="B43" s="53"/>
      <c r="C43" s="54"/>
    </row>
    <row r="44" spans="1:5" s="21" customFormat="1" ht="16.5" customHeight="1" thickBot="1">
      <c r="A44" s="101" t="s">
        <v>84</v>
      </c>
      <c r="B44" s="102"/>
      <c r="C44" s="102"/>
      <c r="D44" s="102"/>
      <c r="E44" s="103"/>
    </row>
    <row r="45" spans="1:5" s="55" customFormat="1" ht="12" customHeight="1" thickBot="1">
      <c r="A45" s="36" t="s">
        <v>17</v>
      </c>
      <c r="B45" s="37" t="s">
        <v>85</v>
      </c>
      <c r="C45" s="23">
        <f>SUM(C46:C50)</f>
        <v>19335</v>
      </c>
      <c r="D45" s="23">
        <f>SUM(D46:D50)</f>
        <v>19335</v>
      </c>
      <c r="E45" s="23">
        <f>SUM(E46:E50)</f>
        <v>10596</v>
      </c>
    </row>
    <row r="46" spans="1:5" ht="12" customHeight="1">
      <c r="A46" s="28" t="s">
        <v>19</v>
      </c>
      <c r="B46" s="35" t="s">
        <v>86</v>
      </c>
      <c r="C46" s="41">
        <v>9183</v>
      </c>
      <c r="D46" s="41">
        <v>9183</v>
      </c>
      <c r="E46" s="41">
        <v>5345</v>
      </c>
    </row>
    <row r="47" spans="1:5" ht="22.5">
      <c r="A47" s="28" t="s">
        <v>21</v>
      </c>
      <c r="B47" s="29" t="s">
        <v>87</v>
      </c>
      <c r="C47" s="56">
        <v>2281</v>
      </c>
      <c r="D47" s="56">
        <v>2281</v>
      </c>
      <c r="E47" s="56">
        <v>1424</v>
      </c>
    </row>
    <row r="48" spans="1:5" ht="12" customHeight="1">
      <c r="A48" s="28" t="s">
        <v>23</v>
      </c>
      <c r="B48" s="29" t="s">
        <v>88</v>
      </c>
      <c r="C48" s="56">
        <v>7871</v>
      </c>
      <c r="D48" s="56">
        <v>7871</v>
      </c>
      <c r="E48" s="56">
        <v>3827</v>
      </c>
    </row>
    <row r="49" spans="1:5" ht="12" customHeight="1">
      <c r="A49" s="28" t="s">
        <v>25</v>
      </c>
      <c r="B49" s="29" t="s">
        <v>89</v>
      </c>
      <c r="C49" s="56"/>
      <c r="D49" s="56"/>
      <c r="E49" s="56"/>
    </row>
    <row r="50" spans="1:5" ht="12" customHeight="1" thickBot="1">
      <c r="A50" s="28" t="s">
        <v>27</v>
      </c>
      <c r="B50" s="29" t="s">
        <v>90</v>
      </c>
      <c r="C50" s="56"/>
      <c r="D50" s="56"/>
      <c r="E50" s="56"/>
    </row>
    <row r="51" spans="1:5" ht="21.75" thickBot="1">
      <c r="A51" s="36" t="s">
        <v>41</v>
      </c>
      <c r="B51" s="37" t="s">
        <v>91</v>
      </c>
      <c r="C51" s="23">
        <f>SUM(C52:C54)</f>
        <v>1321</v>
      </c>
      <c r="D51" s="23">
        <f>SUM(D52:D54)</f>
        <v>1321</v>
      </c>
      <c r="E51" s="23">
        <f>SUM(E52:E54)</f>
        <v>84</v>
      </c>
    </row>
    <row r="52" spans="1:5" s="55" customFormat="1" ht="12" customHeight="1">
      <c r="A52" s="28" t="s">
        <v>43</v>
      </c>
      <c r="B52" s="35" t="s">
        <v>92</v>
      </c>
      <c r="C52" s="41">
        <v>1321</v>
      </c>
      <c r="D52" s="41">
        <v>1321</v>
      </c>
      <c r="E52" s="41">
        <v>84</v>
      </c>
    </row>
    <row r="53" spans="1:5" ht="12" customHeight="1">
      <c r="A53" s="28" t="s">
        <v>45</v>
      </c>
      <c r="B53" s="29" t="s">
        <v>93</v>
      </c>
      <c r="C53" s="56"/>
      <c r="D53" s="56"/>
      <c r="E53" s="56"/>
    </row>
    <row r="54" spans="1:5" ht="12" customHeight="1">
      <c r="A54" s="28" t="s">
        <v>47</v>
      </c>
      <c r="B54" s="29" t="s">
        <v>94</v>
      </c>
      <c r="C54" s="56"/>
      <c r="D54" s="56"/>
      <c r="E54" s="56"/>
    </row>
    <row r="55" spans="1:5" ht="23.25" thickBot="1">
      <c r="A55" s="28" t="s">
        <v>49</v>
      </c>
      <c r="B55" s="29" t="s">
        <v>95</v>
      </c>
      <c r="C55" s="56"/>
      <c r="D55" s="56"/>
      <c r="E55" s="56"/>
    </row>
    <row r="56" spans="1:5" ht="15" customHeight="1" thickBot="1">
      <c r="A56" s="36" t="s">
        <v>51</v>
      </c>
      <c r="B56" s="37" t="s">
        <v>96</v>
      </c>
      <c r="C56" s="38"/>
      <c r="D56" s="38"/>
      <c r="E56" s="38"/>
    </row>
    <row r="57" spans="1:5" ht="15.75" thickBot="1">
      <c r="A57" s="36" t="s">
        <v>53</v>
      </c>
      <c r="B57" s="57" t="s">
        <v>97</v>
      </c>
      <c r="C57" s="58">
        <f>+C45+C51+C56</f>
        <v>20656</v>
      </c>
      <c r="D57" s="58">
        <f>+D45+D51+D56</f>
        <v>20656</v>
      </c>
      <c r="E57" s="58">
        <f>+E45+E51+E56</f>
        <v>10680</v>
      </c>
    </row>
    <row r="58" spans="1:5" ht="15" customHeight="1" thickBot="1">
      <c r="C58" s="60"/>
      <c r="D58" s="60"/>
      <c r="E58" s="60"/>
    </row>
    <row r="59" spans="1:5" ht="14.25" customHeight="1" thickBot="1">
      <c r="A59" s="61" t="s">
        <v>98</v>
      </c>
      <c r="B59" s="62"/>
      <c r="C59" s="63">
        <v>6</v>
      </c>
      <c r="D59" s="63">
        <v>6</v>
      </c>
      <c r="E59" s="63">
        <v>6</v>
      </c>
    </row>
    <row r="60" spans="1:5" ht="15.75" thickBot="1">
      <c r="A60" s="61" t="s">
        <v>99</v>
      </c>
      <c r="B60" s="62"/>
      <c r="C60" s="63"/>
      <c r="D60" s="63"/>
      <c r="E60" s="63"/>
    </row>
  </sheetData>
  <mergeCells count="4">
    <mergeCell ref="B2:D2"/>
    <mergeCell ref="B3:D3"/>
    <mergeCell ref="A7:E7"/>
    <mergeCell ref="A44:E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4"/>
  <sheetViews>
    <sheetView tabSelected="1" workbookViewId="0">
      <selection activeCell="B5" sqref="B5"/>
    </sheetView>
  </sheetViews>
  <sheetFormatPr defaultRowHeight="15"/>
  <cols>
    <col min="1" max="1" width="7.42578125" bestFit="1" customWidth="1"/>
    <col min="2" max="2" width="20.7109375" customWidth="1"/>
    <col min="3" max="3" width="10.7109375" style="78" customWidth="1"/>
    <col min="4" max="4" width="9.42578125" style="78" customWidth="1"/>
    <col min="5" max="5" width="9" style="78" bestFit="1" customWidth="1"/>
    <col min="6" max="6" width="5.7109375" style="78" bestFit="1" customWidth="1"/>
    <col min="7" max="7" width="10.28515625" style="78" customWidth="1"/>
    <col min="8" max="8" width="12.140625" style="78" customWidth="1"/>
    <col min="9" max="9" width="12" style="78" bestFit="1" customWidth="1"/>
    <col min="10" max="10" width="8.7109375" style="78" customWidth="1"/>
    <col min="11" max="12" width="9.28515625" style="77" customWidth="1"/>
    <col min="13" max="13" width="11.85546875" style="90" customWidth="1"/>
    <col min="14" max="14" width="11.28515625" style="90" customWidth="1"/>
    <col min="15" max="15" width="7.7109375" style="77" customWidth="1"/>
    <col min="16" max="16" width="10.28515625" style="77" customWidth="1"/>
    <col min="17" max="17" width="7.42578125" style="78" customWidth="1"/>
    <col min="18" max="18" width="9.5703125" style="77" customWidth="1"/>
    <col min="19" max="19" width="7.28515625" style="77" customWidth="1"/>
    <col min="257" max="257" width="11.28515625" customWidth="1"/>
    <col min="258" max="258" width="32" bestFit="1" customWidth="1"/>
    <col min="259" max="259" width="9.28515625" customWidth="1"/>
    <col min="260" max="261" width="10.7109375" customWidth="1"/>
    <col min="262" max="262" width="9" bestFit="1" customWidth="1"/>
    <col min="263" max="263" width="6.5703125" customWidth="1"/>
    <col min="264" max="264" width="10.28515625" customWidth="1"/>
    <col min="265" max="265" width="12.140625" customWidth="1"/>
    <col min="266" max="266" width="8.7109375" customWidth="1"/>
    <col min="267" max="268" width="9.28515625" customWidth="1"/>
    <col min="269" max="269" width="11.85546875" customWidth="1"/>
    <col min="270" max="270" width="11.28515625" customWidth="1"/>
    <col min="271" max="271" width="7.7109375" customWidth="1"/>
    <col min="272" max="272" width="10.28515625" customWidth="1"/>
    <col min="273" max="273" width="7.42578125" customWidth="1"/>
    <col min="274" max="274" width="9.5703125" customWidth="1"/>
    <col min="275" max="275" width="5.42578125" customWidth="1"/>
    <col min="513" max="513" width="11.28515625" customWidth="1"/>
    <col min="514" max="514" width="32" bestFit="1" customWidth="1"/>
    <col min="515" max="515" width="9.28515625" customWidth="1"/>
    <col min="516" max="517" width="10.7109375" customWidth="1"/>
    <col min="518" max="518" width="9" bestFit="1" customWidth="1"/>
    <col min="519" max="519" width="6.5703125" customWidth="1"/>
    <col min="520" max="520" width="10.28515625" customWidth="1"/>
    <col min="521" max="521" width="12.140625" customWidth="1"/>
    <col min="522" max="522" width="8.7109375" customWidth="1"/>
    <col min="523" max="524" width="9.28515625" customWidth="1"/>
    <col min="525" max="525" width="11.85546875" customWidth="1"/>
    <col min="526" max="526" width="11.28515625" customWidth="1"/>
    <col min="527" max="527" width="7.7109375" customWidth="1"/>
    <col min="528" max="528" width="10.28515625" customWidth="1"/>
    <col min="529" max="529" width="7.42578125" customWidth="1"/>
    <col min="530" max="530" width="9.5703125" customWidth="1"/>
    <col min="531" max="531" width="5.42578125" customWidth="1"/>
    <col min="769" max="769" width="11.28515625" customWidth="1"/>
    <col min="770" max="770" width="32" bestFit="1" customWidth="1"/>
    <col min="771" max="771" width="9.28515625" customWidth="1"/>
    <col min="772" max="773" width="10.7109375" customWidth="1"/>
    <col min="774" max="774" width="9" bestFit="1" customWidth="1"/>
    <col min="775" max="775" width="6.5703125" customWidth="1"/>
    <col min="776" max="776" width="10.28515625" customWidth="1"/>
    <col min="777" max="777" width="12.140625" customWidth="1"/>
    <col min="778" max="778" width="8.7109375" customWidth="1"/>
    <col min="779" max="780" width="9.28515625" customWidth="1"/>
    <col min="781" max="781" width="11.85546875" customWidth="1"/>
    <col min="782" max="782" width="11.28515625" customWidth="1"/>
    <col min="783" max="783" width="7.7109375" customWidth="1"/>
    <col min="784" max="784" width="10.28515625" customWidth="1"/>
    <col min="785" max="785" width="7.42578125" customWidth="1"/>
    <col min="786" max="786" width="9.5703125" customWidth="1"/>
    <col min="787" max="787" width="5.42578125" customWidth="1"/>
    <col min="1025" max="1025" width="11.28515625" customWidth="1"/>
    <col min="1026" max="1026" width="32" bestFit="1" customWidth="1"/>
    <col min="1027" max="1027" width="9.28515625" customWidth="1"/>
    <col min="1028" max="1029" width="10.7109375" customWidth="1"/>
    <col min="1030" max="1030" width="9" bestFit="1" customWidth="1"/>
    <col min="1031" max="1031" width="6.5703125" customWidth="1"/>
    <col min="1032" max="1032" width="10.28515625" customWidth="1"/>
    <col min="1033" max="1033" width="12.140625" customWidth="1"/>
    <col min="1034" max="1034" width="8.7109375" customWidth="1"/>
    <col min="1035" max="1036" width="9.28515625" customWidth="1"/>
    <col min="1037" max="1037" width="11.85546875" customWidth="1"/>
    <col min="1038" max="1038" width="11.28515625" customWidth="1"/>
    <col min="1039" max="1039" width="7.7109375" customWidth="1"/>
    <col min="1040" max="1040" width="10.28515625" customWidth="1"/>
    <col min="1041" max="1041" width="7.42578125" customWidth="1"/>
    <col min="1042" max="1042" width="9.5703125" customWidth="1"/>
    <col min="1043" max="1043" width="5.42578125" customWidth="1"/>
    <col min="1281" max="1281" width="11.28515625" customWidth="1"/>
    <col min="1282" max="1282" width="32" bestFit="1" customWidth="1"/>
    <col min="1283" max="1283" width="9.28515625" customWidth="1"/>
    <col min="1284" max="1285" width="10.7109375" customWidth="1"/>
    <col min="1286" max="1286" width="9" bestFit="1" customWidth="1"/>
    <col min="1287" max="1287" width="6.5703125" customWidth="1"/>
    <col min="1288" max="1288" width="10.28515625" customWidth="1"/>
    <col min="1289" max="1289" width="12.140625" customWidth="1"/>
    <col min="1290" max="1290" width="8.7109375" customWidth="1"/>
    <col min="1291" max="1292" width="9.28515625" customWidth="1"/>
    <col min="1293" max="1293" width="11.85546875" customWidth="1"/>
    <col min="1294" max="1294" width="11.28515625" customWidth="1"/>
    <col min="1295" max="1295" width="7.7109375" customWidth="1"/>
    <col min="1296" max="1296" width="10.28515625" customWidth="1"/>
    <col min="1297" max="1297" width="7.42578125" customWidth="1"/>
    <col min="1298" max="1298" width="9.5703125" customWidth="1"/>
    <col min="1299" max="1299" width="5.42578125" customWidth="1"/>
    <col min="1537" max="1537" width="11.28515625" customWidth="1"/>
    <col min="1538" max="1538" width="32" bestFit="1" customWidth="1"/>
    <col min="1539" max="1539" width="9.28515625" customWidth="1"/>
    <col min="1540" max="1541" width="10.7109375" customWidth="1"/>
    <col min="1542" max="1542" width="9" bestFit="1" customWidth="1"/>
    <col min="1543" max="1543" width="6.5703125" customWidth="1"/>
    <col min="1544" max="1544" width="10.28515625" customWidth="1"/>
    <col min="1545" max="1545" width="12.140625" customWidth="1"/>
    <col min="1546" max="1546" width="8.7109375" customWidth="1"/>
    <col min="1547" max="1548" width="9.28515625" customWidth="1"/>
    <col min="1549" max="1549" width="11.85546875" customWidth="1"/>
    <col min="1550" max="1550" width="11.28515625" customWidth="1"/>
    <col min="1551" max="1551" width="7.7109375" customWidth="1"/>
    <col min="1552" max="1552" width="10.28515625" customWidth="1"/>
    <col min="1553" max="1553" width="7.42578125" customWidth="1"/>
    <col min="1554" max="1554" width="9.5703125" customWidth="1"/>
    <col min="1555" max="1555" width="5.42578125" customWidth="1"/>
    <col min="1793" max="1793" width="11.28515625" customWidth="1"/>
    <col min="1794" max="1794" width="32" bestFit="1" customWidth="1"/>
    <col min="1795" max="1795" width="9.28515625" customWidth="1"/>
    <col min="1796" max="1797" width="10.7109375" customWidth="1"/>
    <col min="1798" max="1798" width="9" bestFit="1" customWidth="1"/>
    <col min="1799" max="1799" width="6.5703125" customWidth="1"/>
    <col min="1800" max="1800" width="10.28515625" customWidth="1"/>
    <col min="1801" max="1801" width="12.140625" customWidth="1"/>
    <col min="1802" max="1802" width="8.7109375" customWidth="1"/>
    <col min="1803" max="1804" width="9.28515625" customWidth="1"/>
    <col min="1805" max="1805" width="11.85546875" customWidth="1"/>
    <col min="1806" max="1806" width="11.28515625" customWidth="1"/>
    <col min="1807" max="1807" width="7.7109375" customWidth="1"/>
    <col min="1808" max="1808" width="10.28515625" customWidth="1"/>
    <col min="1809" max="1809" width="7.42578125" customWidth="1"/>
    <col min="1810" max="1810" width="9.5703125" customWidth="1"/>
    <col min="1811" max="1811" width="5.42578125" customWidth="1"/>
    <col min="2049" max="2049" width="11.28515625" customWidth="1"/>
    <col min="2050" max="2050" width="32" bestFit="1" customWidth="1"/>
    <col min="2051" max="2051" width="9.28515625" customWidth="1"/>
    <col min="2052" max="2053" width="10.7109375" customWidth="1"/>
    <col min="2054" max="2054" width="9" bestFit="1" customWidth="1"/>
    <col min="2055" max="2055" width="6.5703125" customWidth="1"/>
    <col min="2056" max="2056" width="10.28515625" customWidth="1"/>
    <col min="2057" max="2057" width="12.140625" customWidth="1"/>
    <col min="2058" max="2058" width="8.7109375" customWidth="1"/>
    <col min="2059" max="2060" width="9.28515625" customWidth="1"/>
    <col min="2061" max="2061" width="11.85546875" customWidth="1"/>
    <col min="2062" max="2062" width="11.28515625" customWidth="1"/>
    <col min="2063" max="2063" width="7.7109375" customWidth="1"/>
    <col min="2064" max="2064" width="10.28515625" customWidth="1"/>
    <col min="2065" max="2065" width="7.42578125" customWidth="1"/>
    <col min="2066" max="2066" width="9.5703125" customWidth="1"/>
    <col min="2067" max="2067" width="5.42578125" customWidth="1"/>
    <col min="2305" max="2305" width="11.28515625" customWidth="1"/>
    <col min="2306" max="2306" width="32" bestFit="1" customWidth="1"/>
    <col min="2307" max="2307" width="9.28515625" customWidth="1"/>
    <col min="2308" max="2309" width="10.7109375" customWidth="1"/>
    <col min="2310" max="2310" width="9" bestFit="1" customWidth="1"/>
    <col min="2311" max="2311" width="6.5703125" customWidth="1"/>
    <col min="2312" max="2312" width="10.28515625" customWidth="1"/>
    <col min="2313" max="2313" width="12.140625" customWidth="1"/>
    <col min="2314" max="2314" width="8.7109375" customWidth="1"/>
    <col min="2315" max="2316" width="9.28515625" customWidth="1"/>
    <col min="2317" max="2317" width="11.85546875" customWidth="1"/>
    <col min="2318" max="2318" width="11.28515625" customWidth="1"/>
    <col min="2319" max="2319" width="7.7109375" customWidth="1"/>
    <col min="2320" max="2320" width="10.28515625" customWidth="1"/>
    <col min="2321" max="2321" width="7.42578125" customWidth="1"/>
    <col min="2322" max="2322" width="9.5703125" customWidth="1"/>
    <col min="2323" max="2323" width="5.42578125" customWidth="1"/>
    <col min="2561" max="2561" width="11.28515625" customWidth="1"/>
    <col min="2562" max="2562" width="32" bestFit="1" customWidth="1"/>
    <col min="2563" max="2563" width="9.28515625" customWidth="1"/>
    <col min="2564" max="2565" width="10.7109375" customWidth="1"/>
    <col min="2566" max="2566" width="9" bestFit="1" customWidth="1"/>
    <col min="2567" max="2567" width="6.5703125" customWidth="1"/>
    <col min="2568" max="2568" width="10.28515625" customWidth="1"/>
    <col min="2569" max="2569" width="12.140625" customWidth="1"/>
    <col min="2570" max="2570" width="8.7109375" customWidth="1"/>
    <col min="2571" max="2572" width="9.28515625" customWidth="1"/>
    <col min="2573" max="2573" width="11.85546875" customWidth="1"/>
    <col min="2574" max="2574" width="11.28515625" customWidth="1"/>
    <col min="2575" max="2575" width="7.7109375" customWidth="1"/>
    <col min="2576" max="2576" width="10.28515625" customWidth="1"/>
    <col min="2577" max="2577" width="7.42578125" customWidth="1"/>
    <col min="2578" max="2578" width="9.5703125" customWidth="1"/>
    <col min="2579" max="2579" width="5.42578125" customWidth="1"/>
    <col min="2817" max="2817" width="11.28515625" customWidth="1"/>
    <col min="2818" max="2818" width="32" bestFit="1" customWidth="1"/>
    <col min="2819" max="2819" width="9.28515625" customWidth="1"/>
    <col min="2820" max="2821" width="10.7109375" customWidth="1"/>
    <col min="2822" max="2822" width="9" bestFit="1" customWidth="1"/>
    <col min="2823" max="2823" width="6.5703125" customWidth="1"/>
    <col min="2824" max="2824" width="10.28515625" customWidth="1"/>
    <col min="2825" max="2825" width="12.140625" customWidth="1"/>
    <col min="2826" max="2826" width="8.7109375" customWidth="1"/>
    <col min="2827" max="2828" width="9.28515625" customWidth="1"/>
    <col min="2829" max="2829" width="11.85546875" customWidth="1"/>
    <col min="2830" max="2830" width="11.28515625" customWidth="1"/>
    <col min="2831" max="2831" width="7.7109375" customWidth="1"/>
    <col min="2832" max="2832" width="10.28515625" customWidth="1"/>
    <col min="2833" max="2833" width="7.42578125" customWidth="1"/>
    <col min="2834" max="2834" width="9.5703125" customWidth="1"/>
    <col min="2835" max="2835" width="5.42578125" customWidth="1"/>
    <col min="3073" max="3073" width="11.28515625" customWidth="1"/>
    <col min="3074" max="3074" width="32" bestFit="1" customWidth="1"/>
    <col min="3075" max="3075" width="9.28515625" customWidth="1"/>
    <col min="3076" max="3077" width="10.7109375" customWidth="1"/>
    <col min="3078" max="3078" width="9" bestFit="1" customWidth="1"/>
    <col min="3079" max="3079" width="6.5703125" customWidth="1"/>
    <col min="3080" max="3080" width="10.28515625" customWidth="1"/>
    <col min="3081" max="3081" width="12.140625" customWidth="1"/>
    <col min="3082" max="3082" width="8.7109375" customWidth="1"/>
    <col min="3083" max="3084" width="9.28515625" customWidth="1"/>
    <col min="3085" max="3085" width="11.85546875" customWidth="1"/>
    <col min="3086" max="3086" width="11.28515625" customWidth="1"/>
    <col min="3087" max="3087" width="7.7109375" customWidth="1"/>
    <col min="3088" max="3088" width="10.28515625" customWidth="1"/>
    <col min="3089" max="3089" width="7.42578125" customWidth="1"/>
    <col min="3090" max="3090" width="9.5703125" customWidth="1"/>
    <col min="3091" max="3091" width="5.42578125" customWidth="1"/>
    <col min="3329" max="3329" width="11.28515625" customWidth="1"/>
    <col min="3330" max="3330" width="32" bestFit="1" customWidth="1"/>
    <col min="3331" max="3331" width="9.28515625" customWidth="1"/>
    <col min="3332" max="3333" width="10.7109375" customWidth="1"/>
    <col min="3334" max="3334" width="9" bestFit="1" customWidth="1"/>
    <col min="3335" max="3335" width="6.5703125" customWidth="1"/>
    <col min="3336" max="3336" width="10.28515625" customWidth="1"/>
    <col min="3337" max="3337" width="12.140625" customWidth="1"/>
    <col min="3338" max="3338" width="8.7109375" customWidth="1"/>
    <col min="3339" max="3340" width="9.28515625" customWidth="1"/>
    <col min="3341" max="3341" width="11.85546875" customWidth="1"/>
    <col min="3342" max="3342" width="11.28515625" customWidth="1"/>
    <col min="3343" max="3343" width="7.7109375" customWidth="1"/>
    <col min="3344" max="3344" width="10.28515625" customWidth="1"/>
    <col min="3345" max="3345" width="7.42578125" customWidth="1"/>
    <col min="3346" max="3346" width="9.5703125" customWidth="1"/>
    <col min="3347" max="3347" width="5.42578125" customWidth="1"/>
    <col min="3585" max="3585" width="11.28515625" customWidth="1"/>
    <col min="3586" max="3586" width="32" bestFit="1" customWidth="1"/>
    <col min="3587" max="3587" width="9.28515625" customWidth="1"/>
    <col min="3588" max="3589" width="10.7109375" customWidth="1"/>
    <col min="3590" max="3590" width="9" bestFit="1" customWidth="1"/>
    <col min="3591" max="3591" width="6.5703125" customWidth="1"/>
    <col min="3592" max="3592" width="10.28515625" customWidth="1"/>
    <col min="3593" max="3593" width="12.140625" customWidth="1"/>
    <col min="3594" max="3594" width="8.7109375" customWidth="1"/>
    <col min="3595" max="3596" width="9.28515625" customWidth="1"/>
    <col min="3597" max="3597" width="11.85546875" customWidth="1"/>
    <col min="3598" max="3598" width="11.28515625" customWidth="1"/>
    <col min="3599" max="3599" width="7.7109375" customWidth="1"/>
    <col min="3600" max="3600" width="10.28515625" customWidth="1"/>
    <col min="3601" max="3601" width="7.42578125" customWidth="1"/>
    <col min="3602" max="3602" width="9.5703125" customWidth="1"/>
    <col min="3603" max="3603" width="5.42578125" customWidth="1"/>
    <col min="3841" max="3841" width="11.28515625" customWidth="1"/>
    <col min="3842" max="3842" width="32" bestFit="1" customWidth="1"/>
    <col min="3843" max="3843" width="9.28515625" customWidth="1"/>
    <col min="3844" max="3845" width="10.7109375" customWidth="1"/>
    <col min="3846" max="3846" width="9" bestFit="1" customWidth="1"/>
    <col min="3847" max="3847" width="6.5703125" customWidth="1"/>
    <col min="3848" max="3848" width="10.28515625" customWidth="1"/>
    <col min="3849" max="3849" width="12.140625" customWidth="1"/>
    <col min="3850" max="3850" width="8.7109375" customWidth="1"/>
    <col min="3851" max="3852" width="9.28515625" customWidth="1"/>
    <col min="3853" max="3853" width="11.85546875" customWidth="1"/>
    <col min="3854" max="3854" width="11.28515625" customWidth="1"/>
    <col min="3855" max="3855" width="7.7109375" customWidth="1"/>
    <col min="3856" max="3856" width="10.28515625" customWidth="1"/>
    <col min="3857" max="3857" width="7.42578125" customWidth="1"/>
    <col min="3858" max="3858" width="9.5703125" customWidth="1"/>
    <col min="3859" max="3859" width="5.42578125" customWidth="1"/>
    <col min="4097" max="4097" width="11.28515625" customWidth="1"/>
    <col min="4098" max="4098" width="32" bestFit="1" customWidth="1"/>
    <col min="4099" max="4099" width="9.28515625" customWidth="1"/>
    <col min="4100" max="4101" width="10.7109375" customWidth="1"/>
    <col min="4102" max="4102" width="9" bestFit="1" customWidth="1"/>
    <col min="4103" max="4103" width="6.5703125" customWidth="1"/>
    <col min="4104" max="4104" width="10.28515625" customWidth="1"/>
    <col min="4105" max="4105" width="12.140625" customWidth="1"/>
    <col min="4106" max="4106" width="8.7109375" customWidth="1"/>
    <col min="4107" max="4108" width="9.28515625" customWidth="1"/>
    <col min="4109" max="4109" width="11.85546875" customWidth="1"/>
    <col min="4110" max="4110" width="11.28515625" customWidth="1"/>
    <col min="4111" max="4111" width="7.7109375" customWidth="1"/>
    <col min="4112" max="4112" width="10.28515625" customWidth="1"/>
    <col min="4113" max="4113" width="7.42578125" customWidth="1"/>
    <col min="4114" max="4114" width="9.5703125" customWidth="1"/>
    <col min="4115" max="4115" width="5.42578125" customWidth="1"/>
    <col min="4353" max="4353" width="11.28515625" customWidth="1"/>
    <col min="4354" max="4354" width="32" bestFit="1" customWidth="1"/>
    <col min="4355" max="4355" width="9.28515625" customWidth="1"/>
    <col min="4356" max="4357" width="10.7109375" customWidth="1"/>
    <col min="4358" max="4358" width="9" bestFit="1" customWidth="1"/>
    <col min="4359" max="4359" width="6.5703125" customWidth="1"/>
    <col min="4360" max="4360" width="10.28515625" customWidth="1"/>
    <col min="4361" max="4361" width="12.140625" customWidth="1"/>
    <col min="4362" max="4362" width="8.7109375" customWidth="1"/>
    <col min="4363" max="4364" width="9.28515625" customWidth="1"/>
    <col min="4365" max="4365" width="11.85546875" customWidth="1"/>
    <col min="4366" max="4366" width="11.28515625" customWidth="1"/>
    <col min="4367" max="4367" width="7.7109375" customWidth="1"/>
    <col min="4368" max="4368" width="10.28515625" customWidth="1"/>
    <col min="4369" max="4369" width="7.42578125" customWidth="1"/>
    <col min="4370" max="4370" width="9.5703125" customWidth="1"/>
    <col min="4371" max="4371" width="5.42578125" customWidth="1"/>
    <col min="4609" max="4609" width="11.28515625" customWidth="1"/>
    <col min="4610" max="4610" width="32" bestFit="1" customWidth="1"/>
    <col min="4611" max="4611" width="9.28515625" customWidth="1"/>
    <col min="4612" max="4613" width="10.7109375" customWidth="1"/>
    <col min="4614" max="4614" width="9" bestFit="1" customWidth="1"/>
    <col min="4615" max="4615" width="6.5703125" customWidth="1"/>
    <col min="4616" max="4616" width="10.28515625" customWidth="1"/>
    <col min="4617" max="4617" width="12.140625" customWidth="1"/>
    <col min="4618" max="4618" width="8.7109375" customWidth="1"/>
    <col min="4619" max="4620" width="9.28515625" customWidth="1"/>
    <col min="4621" max="4621" width="11.85546875" customWidth="1"/>
    <col min="4622" max="4622" width="11.28515625" customWidth="1"/>
    <col min="4623" max="4623" width="7.7109375" customWidth="1"/>
    <col min="4624" max="4624" width="10.28515625" customWidth="1"/>
    <col min="4625" max="4625" width="7.42578125" customWidth="1"/>
    <col min="4626" max="4626" width="9.5703125" customWidth="1"/>
    <col min="4627" max="4627" width="5.42578125" customWidth="1"/>
    <col min="4865" max="4865" width="11.28515625" customWidth="1"/>
    <col min="4866" max="4866" width="32" bestFit="1" customWidth="1"/>
    <col min="4867" max="4867" width="9.28515625" customWidth="1"/>
    <col min="4868" max="4869" width="10.7109375" customWidth="1"/>
    <col min="4870" max="4870" width="9" bestFit="1" customWidth="1"/>
    <col min="4871" max="4871" width="6.5703125" customWidth="1"/>
    <col min="4872" max="4872" width="10.28515625" customWidth="1"/>
    <col min="4873" max="4873" width="12.140625" customWidth="1"/>
    <col min="4874" max="4874" width="8.7109375" customWidth="1"/>
    <col min="4875" max="4876" width="9.28515625" customWidth="1"/>
    <col min="4877" max="4877" width="11.85546875" customWidth="1"/>
    <col min="4878" max="4878" width="11.28515625" customWidth="1"/>
    <col min="4879" max="4879" width="7.7109375" customWidth="1"/>
    <col min="4880" max="4880" width="10.28515625" customWidth="1"/>
    <col min="4881" max="4881" width="7.42578125" customWidth="1"/>
    <col min="4882" max="4882" width="9.5703125" customWidth="1"/>
    <col min="4883" max="4883" width="5.42578125" customWidth="1"/>
    <col min="5121" max="5121" width="11.28515625" customWidth="1"/>
    <col min="5122" max="5122" width="32" bestFit="1" customWidth="1"/>
    <col min="5123" max="5123" width="9.28515625" customWidth="1"/>
    <col min="5124" max="5125" width="10.7109375" customWidth="1"/>
    <col min="5126" max="5126" width="9" bestFit="1" customWidth="1"/>
    <col min="5127" max="5127" width="6.5703125" customWidth="1"/>
    <col min="5128" max="5128" width="10.28515625" customWidth="1"/>
    <col min="5129" max="5129" width="12.140625" customWidth="1"/>
    <col min="5130" max="5130" width="8.7109375" customWidth="1"/>
    <col min="5131" max="5132" width="9.28515625" customWidth="1"/>
    <col min="5133" max="5133" width="11.85546875" customWidth="1"/>
    <col min="5134" max="5134" width="11.28515625" customWidth="1"/>
    <col min="5135" max="5135" width="7.7109375" customWidth="1"/>
    <col min="5136" max="5136" width="10.28515625" customWidth="1"/>
    <col min="5137" max="5137" width="7.42578125" customWidth="1"/>
    <col min="5138" max="5138" width="9.5703125" customWidth="1"/>
    <col min="5139" max="5139" width="5.42578125" customWidth="1"/>
    <col min="5377" max="5377" width="11.28515625" customWidth="1"/>
    <col min="5378" max="5378" width="32" bestFit="1" customWidth="1"/>
    <col min="5379" max="5379" width="9.28515625" customWidth="1"/>
    <col min="5380" max="5381" width="10.7109375" customWidth="1"/>
    <col min="5382" max="5382" width="9" bestFit="1" customWidth="1"/>
    <col min="5383" max="5383" width="6.5703125" customWidth="1"/>
    <col min="5384" max="5384" width="10.28515625" customWidth="1"/>
    <col min="5385" max="5385" width="12.140625" customWidth="1"/>
    <col min="5386" max="5386" width="8.7109375" customWidth="1"/>
    <col min="5387" max="5388" width="9.28515625" customWidth="1"/>
    <col min="5389" max="5389" width="11.85546875" customWidth="1"/>
    <col min="5390" max="5390" width="11.28515625" customWidth="1"/>
    <col min="5391" max="5391" width="7.7109375" customWidth="1"/>
    <col min="5392" max="5392" width="10.28515625" customWidth="1"/>
    <col min="5393" max="5393" width="7.42578125" customWidth="1"/>
    <col min="5394" max="5394" width="9.5703125" customWidth="1"/>
    <col min="5395" max="5395" width="5.42578125" customWidth="1"/>
    <col min="5633" max="5633" width="11.28515625" customWidth="1"/>
    <col min="5634" max="5634" width="32" bestFit="1" customWidth="1"/>
    <col min="5635" max="5635" width="9.28515625" customWidth="1"/>
    <col min="5636" max="5637" width="10.7109375" customWidth="1"/>
    <col min="5638" max="5638" width="9" bestFit="1" customWidth="1"/>
    <col min="5639" max="5639" width="6.5703125" customWidth="1"/>
    <col min="5640" max="5640" width="10.28515625" customWidth="1"/>
    <col min="5641" max="5641" width="12.140625" customWidth="1"/>
    <col min="5642" max="5642" width="8.7109375" customWidth="1"/>
    <col min="5643" max="5644" width="9.28515625" customWidth="1"/>
    <col min="5645" max="5645" width="11.85546875" customWidth="1"/>
    <col min="5646" max="5646" width="11.28515625" customWidth="1"/>
    <col min="5647" max="5647" width="7.7109375" customWidth="1"/>
    <col min="5648" max="5648" width="10.28515625" customWidth="1"/>
    <col min="5649" max="5649" width="7.42578125" customWidth="1"/>
    <col min="5650" max="5650" width="9.5703125" customWidth="1"/>
    <col min="5651" max="5651" width="5.42578125" customWidth="1"/>
    <col min="5889" max="5889" width="11.28515625" customWidth="1"/>
    <col min="5890" max="5890" width="32" bestFit="1" customWidth="1"/>
    <col min="5891" max="5891" width="9.28515625" customWidth="1"/>
    <col min="5892" max="5893" width="10.7109375" customWidth="1"/>
    <col min="5894" max="5894" width="9" bestFit="1" customWidth="1"/>
    <col min="5895" max="5895" width="6.5703125" customWidth="1"/>
    <col min="5896" max="5896" width="10.28515625" customWidth="1"/>
    <col min="5897" max="5897" width="12.140625" customWidth="1"/>
    <col min="5898" max="5898" width="8.7109375" customWidth="1"/>
    <col min="5899" max="5900" width="9.28515625" customWidth="1"/>
    <col min="5901" max="5901" width="11.85546875" customWidth="1"/>
    <col min="5902" max="5902" width="11.28515625" customWidth="1"/>
    <col min="5903" max="5903" width="7.7109375" customWidth="1"/>
    <col min="5904" max="5904" width="10.28515625" customWidth="1"/>
    <col min="5905" max="5905" width="7.42578125" customWidth="1"/>
    <col min="5906" max="5906" width="9.5703125" customWidth="1"/>
    <col min="5907" max="5907" width="5.42578125" customWidth="1"/>
    <col min="6145" max="6145" width="11.28515625" customWidth="1"/>
    <col min="6146" max="6146" width="32" bestFit="1" customWidth="1"/>
    <col min="6147" max="6147" width="9.28515625" customWidth="1"/>
    <col min="6148" max="6149" width="10.7109375" customWidth="1"/>
    <col min="6150" max="6150" width="9" bestFit="1" customWidth="1"/>
    <col min="6151" max="6151" width="6.5703125" customWidth="1"/>
    <col min="6152" max="6152" width="10.28515625" customWidth="1"/>
    <col min="6153" max="6153" width="12.140625" customWidth="1"/>
    <col min="6154" max="6154" width="8.7109375" customWidth="1"/>
    <col min="6155" max="6156" width="9.28515625" customWidth="1"/>
    <col min="6157" max="6157" width="11.85546875" customWidth="1"/>
    <col min="6158" max="6158" width="11.28515625" customWidth="1"/>
    <col min="6159" max="6159" width="7.7109375" customWidth="1"/>
    <col min="6160" max="6160" width="10.28515625" customWidth="1"/>
    <col min="6161" max="6161" width="7.42578125" customWidth="1"/>
    <col min="6162" max="6162" width="9.5703125" customWidth="1"/>
    <col min="6163" max="6163" width="5.42578125" customWidth="1"/>
    <col min="6401" max="6401" width="11.28515625" customWidth="1"/>
    <col min="6402" max="6402" width="32" bestFit="1" customWidth="1"/>
    <col min="6403" max="6403" width="9.28515625" customWidth="1"/>
    <col min="6404" max="6405" width="10.7109375" customWidth="1"/>
    <col min="6406" max="6406" width="9" bestFit="1" customWidth="1"/>
    <col min="6407" max="6407" width="6.5703125" customWidth="1"/>
    <col min="6408" max="6408" width="10.28515625" customWidth="1"/>
    <col min="6409" max="6409" width="12.140625" customWidth="1"/>
    <col min="6410" max="6410" width="8.7109375" customWidth="1"/>
    <col min="6411" max="6412" width="9.28515625" customWidth="1"/>
    <col min="6413" max="6413" width="11.85546875" customWidth="1"/>
    <col min="6414" max="6414" width="11.28515625" customWidth="1"/>
    <col min="6415" max="6415" width="7.7109375" customWidth="1"/>
    <col min="6416" max="6416" width="10.28515625" customWidth="1"/>
    <col min="6417" max="6417" width="7.42578125" customWidth="1"/>
    <col min="6418" max="6418" width="9.5703125" customWidth="1"/>
    <col min="6419" max="6419" width="5.42578125" customWidth="1"/>
    <col min="6657" max="6657" width="11.28515625" customWidth="1"/>
    <col min="6658" max="6658" width="32" bestFit="1" customWidth="1"/>
    <col min="6659" max="6659" width="9.28515625" customWidth="1"/>
    <col min="6660" max="6661" width="10.7109375" customWidth="1"/>
    <col min="6662" max="6662" width="9" bestFit="1" customWidth="1"/>
    <col min="6663" max="6663" width="6.5703125" customWidth="1"/>
    <col min="6664" max="6664" width="10.28515625" customWidth="1"/>
    <col min="6665" max="6665" width="12.140625" customWidth="1"/>
    <col min="6666" max="6666" width="8.7109375" customWidth="1"/>
    <col min="6667" max="6668" width="9.28515625" customWidth="1"/>
    <col min="6669" max="6669" width="11.85546875" customWidth="1"/>
    <col min="6670" max="6670" width="11.28515625" customWidth="1"/>
    <col min="6671" max="6671" width="7.7109375" customWidth="1"/>
    <col min="6672" max="6672" width="10.28515625" customWidth="1"/>
    <col min="6673" max="6673" width="7.42578125" customWidth="1"/>
    <col min="6674" max="6674" width="9.5703125" customWidth="1"/>
    <col min="6675" max="6675" width="5.42578125" customWidth="1"/>
    <col min="6913" max="6913" width="11.28515625" customWidth="1"/>
    <col min="6914" max="6914" width="32" bestFit="1" customWidth="1"/>
    <col min="6915" max="6915" width="9.28515625" customWidth="1"/>
    <col min="6916" max="6917" width="10.7109375" customWidth="1"/>
    <col min="6918" max="6918" width="9" bestFit="1" customWidth="1"/>
    <col min="6919" max="6919" width="6.5703125" customWidth="1"/>
    <col min="6920" max="6920" width="10.28515625" customWidth="1"/>
    <col min="6921" max="6921" width="12.140625" customWidth="1"/>
    <col min="6922" max="6922" width="8.7109375" customWidth="1"/>
    <col min="6923" max="6924" width="9.28515625" customWidth="1"/>
    <col min="6925" max="6925" width="11.85546875" customWidth="1"/>
    <col min="6926" max="6926" width="11.28515625" customWidth="1"/>
    <col min="6927" max="6927" width="7.7109375" customWidth="1"/>
    <col min="6928" max="6928" width="10.28515625" customWidth="1"/>
    <col min="6929" max="6929" width="7.42578125" customWidth="1"/>
    <col min="6930" max="6930" width="9.5703125" customWidth="1"/>
    <col min="6931" max="6931" width="5.42578125" customWidth="1"/>
    <col min="7169" max="7169" width="11.28515625" customWidth="1"/>
    <col min="7170" max="7170" width="32" bestFit="1" customWidth="1"/>
    <col min="7171" max="7171" width="9.28515625" customWidth="1"/>
    <col min="7172" max="7173" width="10.7109375" customWidth="1"/>
    <col min="7174" max="7174" width="9" bestFit="1" customWidth="1"/>
    <col min="7175" max="7175" width="6.5703125" customWidth="1"/>
    <col min="7176" max="7176" width="10.28515625" customWidth="1"/>
    <col min="7177" max="7177" width="12.140625" customWidth="1"/>
    <col min="7178" max="7178" width="8.7109375" customWidth="1"/>
    <col min="7179" max="7180" width="9.28515625" customWidth="1"/>
    <col min="7181" max="7181" width="11.85546875" customWidth="1"/>
    <col min="7182" max="7182" width="11.28515625" customWidth="1"/>
    <col min="7183" max="7183" width="7.7109375" customWidth="1"/>
    <col min="7184" max="7184" width="10.28515625" customWidth="1"/>
    <col min="7185" max="7185" width="7.42578125" customWidth="1"/>
    <col min="7186" max="7186" width="9.5703125" customWidth="1"/>
    <col min="7187" max="7187" width="5.42578125" customWidth="1"/>
    <col min="7425" max="7425" width="11.28515625" customWidth="1"/>
    <col min="7426" max="7426" width="32" bestFit="1" customWidth="1"/>
    <col min="7427" max="7427" width="9.28515625" customWidth="1"/>
    <col min="7428" max="7429" width="10.7109375" customWidth="1"/>
    <col min="7430" max="7430" width="9" bestFit="1" customWidth="1"/>
    <col min="7431" max="7431" width="6.5703125" customWidth="1"/>
    <col min="7432" max="7432" width="10.28515625" customWidth="1"/>
    <col min="7433" max="7433" width="12.140625" customWidth="1"/>
    <col min="7434" max="7434" width="8.7109375" customWidth="1"/>
    <col min="7435" max="7436" width="9.28515625" customWidth="1"/>
    <col min="7437" max="7437" width="11.85546875" customWidth="1"/>
    <col min="7438" max="7438" width="11.28515625" customWidth="1"/>
    <col min="7439" max="7439" width="7.7109375" customWidth="1"/>
    <col min="7440" max="7440" width="10.28515625" customWidth="1"/>
    <col min="7441" max="7441" width="7.42578125" customWidth="1"/>
    <col min="7442" max="7442" width="9.5703125" customWidth="1"/>
    <col min="7443" max="7443" width="5.42578125" customWidth="1"/>
    <col min="7681" max="7681" width="11.28515625" customWidth="1"/>
    <col min="7682" max="7682" width="32" bestFit="1" customWidth="1"/>
    <col min="7683" max="7683" width="9.28515625" customWidth="1"/>
    <col min="7684" max="7685" width="10.7109375" customWidth="1"/>
    <col min="7686" max="7686" width="9" bestFit="1" customWidth="1"/>
    <col min="7687" max="7687" width="6.5703125" customWidth="1"/>
    <col min="7688" max="7688" width="10.28515625" customWidth="1"/>
    <col min="7689" max="7689" width="12.140625" customWidth="1"/>
    <col min="7690" max="7690" width="8.7109375" customWidth="1"/>
    <col min="7691" max="7692" width="9.28515625" customWidth="1"/>
    <col min="7693" max="7693" width="11.85546875" customWidth="1"/>
    <col min="7694" max="7694" width="11.28515625" customWidth="1"/>
    <col min="7695" max="7695" width="7.7109375" customWidth="1"/>
    <col min="7696" max="7696" width="10.28515625" customWidth="1"/>
    <col min="7697" max="7697" width="7.42578125" customWidth="1"/>
    <col min="7698" max="7698" width="9.5703125" customWidth="1"/>
    <col min="7699" max="7699" width="5.42578125" customWidth="1"/>
    <col min="7937" max="7937" width="11.28515625" customWidth="1"/>
    <col min="7938" max="7938" width="32" bestFit="1" customWidth="1"/>
    <col min="7939" max="7939" width="9.28515625" customWidth="1"/>
    <col min="7940" max="7941" width="10.7109375" customWidth="1"/>
    <col min="7942" max="7942" width="9" bestFit="1" customWidth="1"/>
    <col min="7943" max="7943" width="6.5703125" customWidth="1"/>
    <col min="7944" max="7944" width="10.28515625" customWidth="1"/>
    <col min="7945" max="7945" width="12.140625" customWidth="1"/>
    <col min="7946" max="7946" width="8.7109375" customWidth="1"/>
    <col min="7947" max="7948" width="9.28515625" customWidth="1"/>
    <col min="7949" max="7949" width="11.85546875" customWidth="1"/>
    <col min="7950" max="7950" width="11.28515625" customWidth="1"/>
    <col min="7951" max="7951" width="7.7109375" customWidth="1"/>
    <col min="7952" max="7952" width="10.28515625" customWidth="1"/>
    <col min="7953" max="7953" width="7.42578125" customWidth="1"/>
    <col min="7954" max="7954" width="9.5703125" customWidth="1"/>
    <col min="7955" max="7955" width="5.42578125" customWidth="1"/>
    <col min="8193" max="8193" width="11.28515625" customWidth="1"/>
    <col min="8194" max="8194" width="32" bestFit="1" customWidth="1"/>
    <col min="8195" max="8195" width="9.28515625" customWidth="1"/>
    <col min="8196" max="8197" width="10.7109375" customWidth="1"/>
    <col min="8198" max="8198" width="9" bestFit="1" customWidth="1"/>
    <col min="8199" max="8199" width="6.5703125" customWidth="1"/>
    <col min="8200" max="8200" width="10.28515625" customWidth="1"/>
    <col min="8201" max="8201" width="12.140625" customWidth="1"/>
    <col min="8202" max="8202" width="8.7109375" customWidth="1"/>
    <col min="8203" max="8204" width="9.28515625" customWidth="1"/>
    <col min="8205" max="8205" width="11.85546875" customWidth="1"/>
    <col min="8206" max="8206" width="11.28515625" customWidth="1"/>
    <col min="8207" max="8207" width="7.7109375" customWidth="1"/>
    <col min="8208" max="8208" width="10.28515625" customWidth="1"/>
    <col min="8209" max="8209" width="7.42578125" customWidth="1"/>
    <col min="8210" max="8210" width="9.5703125" customWidth="1"/>
    <col min="8211" max="8211" width="5.42578125" customWidth="1"/>
    <col min="8449" max="8449" width="11.28515625" customWidth="1"/>
    <col min="8450" max="8450" width="32" bestFit="1" customWidth="1"/>
    <col min="8451" max="8451" width="9.28515625" customWidth="1"/>
    <col min="8452" max="8453" width="10.7109375" customWidth="1"/>
    <col min="8454" max="8454" width="9" bestFit="1" customWidth="1"/>
    <col min="8455" max="8455" width="6.5703125" customWidth="1"/>
    <col min="8456" max="8456" width="10.28515625" customWidth="1"/>
    <col min="8457" max="8457" width="12.140625" customWidth="1"/>
    <col min="8458" max="8458" width="8.7109375" customWidth="1"/>
    <col min="8459" max="8460" width="9.28515625" customWidth="1"/>
    <col min="8461" max="8461" width="11.85546875" customWidth="1"/>
    <col min="8462" max="8462" width="11.28515625" customWidth="1"/>
    <col min="8463" max="8463" width="7.7109375" customWidth="1"/>
    <col min="8464" max="8464" width="10.28515625" customWidth="1"/>
    <col min="8465" max="8465" width="7.42578125" customWidth="1"/>
    <col min="8466" max="8466" width="9.5703125" customWidth="1"/>
    <col min="8467" max="8467" width="5.42578125" customWidth="1"/>
    <col min="8705" max="8705" width="11.28515625" customWidth="1"/>
    <col min="8706" max="8706" width="32" bestFit="1" customWidth="1"/>
    <col min="8707" max="8707" width="9.28515625" customWidth="1"/>
    <col min="8708" max="8709" width="10.7109375" customWidth="1"/>
    <col min="8710" max="8710" width="9" bestFit="1" customWidth="1"/>
    <col min="8711" max="8711" width="6.5703125" customWidth="1"/>
    <col min="8712" max="8712" width="10.28515625" customWidth="1"/>
    <col min="8713" max="8713" width="12.140625" customWidth="1"/>
    <col min="8714" max="8714" width="8.7109375" customWidth="1"/>
    <col min="8715" max="8716" width="9.28515625" customWidth="1"/>
    <col min="8717" max="8717" width="11.85546875" customWidth="1"/>
    <col min="8718" max="8718" width="11.28515625" customWidth="1"/>
    <col min="8719" max="8719" width="7.7109375" customWidth="1"/>
    <col min="8720" max="8720" width="10.28515625" customWidth="1"/>
    <col min="8721" max="8721" width="7.42578125" customWidth="1"/>
    <col min="8722" max="8722" width="9.5703125" customWidth="1"/>
    <col min="8723" max="8723" width="5.42578125" customWidth="1"/>
    <col min="8961" max="8961" width="11.28515625" customWidth="1"/>
    <col min="8962" max="8962" width="32" bestFit="1" customWidth="1"/>
    <col min="8963" max="8963" width="9.28515625" customWidth="1"/>
    <col min="8964" max="8965" width="10.7109375" customWidth="1"/>
    <col min="8966" max="8966" width="9" bestFit="1" customWidth="1"/>
    <col min="8967" max="8967" width="6.5703125" customWidth="1"/>
    <col min="8968" max="8968" width="10.28515625" customWidth="1"/>
    <col min="8969" max="8969" width="12.140625" customWidth="1"/>
    <col min="8970" max="8970" width="8.7109375" customWidth="1"/>
    <col min="8971" max="8972" width="9.28515625" customWidth="1"/>
    <col min="8973" max="8973" width="11.85546875" customWidth="1"/>
    <col min="8974" max="8974" width="11.28515625" customWidth="1"/>
    <col min="8975" max="8975" width="7.7109375" customWidth="1"/>
    <col min="8976" max="8976" width="10.28515625" customWidth="1"/>
    <col min="8977" max="8977" width="7.42578125" customWidth="1"/>
    <col min="8978" max="8978" width="9.5703125" customWidth="1"/>
    <col min="8979" max="8979" width="5.42578125" customWidth="1"/>
    <col min="9217" max="9217" width="11.28515625" customWidth="1"/>
    <col min="9218" max="9218" width="32" bestFit="1" customWidth="1"/>
    <col min="9219" max="9219" width="9.28515625" customWidth="1"/>
    <col min="9220" max="9221" width="10.7109375" customWidth="1"/>
    <col min="9222" max="9222" width="9" bestFit="1" customWidth="1"/>
    <col min="9223" max="9223" width="6.5703125" customWidth="1"/>
    <col min="9224" max="9224" width="10.28515625" customWidth="1"/>
    <col min="9225" max="9225" width="12.140625" customWidth="1"/>
    <col min="9226" max="9226" width="8.7109375" customWidth="1"/>
    <col min="9227" max="9228" width="9.28515625" customWidth="1"/>
    <col min="9229" max="9229" width="11.85546875" customWidth="1"/>
    <col min="9230" max="9230" width="11.28515625" customWidth="1"/>
    <col min="9231" max="9231" width="7.7109375" customWidth="1"/>
    <col min="9232" max="9232" width="10.28515625" customWidth="1"/>
    <col min="9233" max="9233" width="7.42578125" customWidth="1"/>
    <col min="9234" max="9234" width="9.5703125" customWidth="1"/>
    <col min="9235" max="9235" width="5.42578125" customWidth="1"/>
    <col min="9473" max="9473" width="11.28515625" customWidth="1"/>
    <col min="9474" max="9474" width="32" bestFit="1" customWidth="1"/>
    <col min="9475" max="9475" width="9.28515625" customWidth="1"/>
    <col min="9476" max="9477" width="10.7109375" customWidth="1"/>
    <col min="9478" max="9478" width="9" bestFit="1" customWidth="1"/>
    <col min="9479" max="9479" width="6.5703125" customWidth="1"/>
    <col min="9480" max="9480" width="10.28515625" customWidth="1"/>
    <col min="9481" max="9481" width="12.140625" customWidth="1"/>
    <col min="9482" max="9482" width="8.7109375" customWidth="1"/>
    <col min="9483" max="9484" width="9.28515625" customWidth="1"/>
    <col min="9485" max="9485" width="11.85546875" customWidth="1"/>
    <col min="9486" max="9486" width="11.28515625" customWidth="1"/>
    <col min="9487" max="9487" width="7.7109375" customWidth="1"/>
    <col min="9488" max="9488" width="10.28515625" customWidth="1"/>
    <col min="9489" max="9489" width="7.42578125" customWidth="1"/>
    <col min="9490" max="9490" width="9.5703125" customWidth="1"/>
    <col min="9491" max="9491" width="5.42578125" customWidth="1"/>
    <col min="9729" max="9729" width="11.28515625" customWidth="1"/>
    <col min="9730" max="9730" width="32" bestFit="1" customWidth="1"/>
    <col min="9731" max="9731" width="9.28515625" customWidth="1"/>
    <col min="9732" max="9733" width="10.7109375" customWidth="1"/>
    <col min="9734" max="9734" width="9" bestFit="1" customWidth="1"/>
    <col min="9735" max="9735" width="6.5703125" customWidth="1"/>
    <col min="9736" max="9736" width="10.28515625" customWidth="1"/>
    <col min="9737" max="9737" width="12.140625" customWidth="1"/>
    <col min="9738" max="9738" width="8.7109375" customWidth="1"/>
    <col min="9739" max="9740" width="9.28515625" customWidth="1"/>
    <col min="9741" max="9741" width="11.85546875" customWidth="1"/>
    <col min="9742" max="9742" width="11.28515625" customWidth="1"/>
    <col min="9743" max="9743" width="7.7109375" customWidth="1"/>
    <col min="9744" max="9744" width="10.28515625" customWidth="1"/>
    <col min="9745" max="9745" width="7.42578125" customWidth="1"/>
    <col min="9746" max="9746" width="9.5703125" customWidth="1"/>
    <col min="9747" max="9747" width="5.42578125" customWidth="1"/>
    <col min="9985" max="9985" width="11.28515625" customWidth="1"/>
    <col min="9986" max="9986" width="32" bestFit="1" customWidth="1"/>
    <col min="9987" max="9987" width="9.28515625" customWidth="1"/>
    <col min="9988" max="9989" width="10.7109375" customWidth="1"/>
    <col min="9990" max="9990" width="9" bestFit="1" customWidth="1"/>
    <col min="9991" max="9991" width="6.5703125" customWidth="1"/>
    <col min="9992" max="9992" width="10.28515625" customWidth="1"/>
    <col min="9993" max="9993" width="12.140625" customWidth="1"/>
    <col min="9994" max="9994" width="8.7109375" customWidth="1"/>
    <col min="9995" max="9996" width="9.28515625" customWidth="1"/>
    <col min="9997" max="9997" width="11.85546875" customWidth="1"/>
    <col min="9998" max="9998" width="11.28515625" customWidth="1"/>
    <col min="9999" max="9999" width="7.7109375" customWidth="1"/>
    <col min="10000" max="10000" width="10.28515625" customWidth="1"/>
    <col min="10001" max="10001" width="7.42578125" customWidth="1"/>
    <col min="10002" max="10002" width="9.5703125" customWidth="1"/>
    <col min="10003" max="10003" width="5.42578125" customWidth="1"/>
    <col min="10241" max="10241" width="11.28515625" customWidth="1"/>
    <col min="10242" max="10242" width="32" bestFit="1" customWidth="1"/>
    <col min="10243" max="10243" width="9.28515625" customWidth="1"/>
    <col min="10244" max="10245" width="10.7109375" customWidth="1"/>
    <col min="10246" max="10246" width="9" bestFit="1" customWidth="1"/>
    <col min="10247" max="10247" width="6.5703125" customWidth="1"/>
    <col min="10248" max="10248" width="10.28515625" customWidth="1"/>
    <col min="10249" max="10249" width="12.140625" customWidth="1"/>
    <col min="10250" max="10250" width="8.7109375" customWidth="1"/>
    <col min="10251" max="10252" width="9.28515625" customWidth="1"/>
    <col min="10253" max="10253" width="11.85546875" customWidth="1"/>
    <col min="10254" max="10254" width="11.28515625" customWidth="1"/>
    <col min="10255" max="10255" width="7.7109375" customWidth="1"/>
    <col min="10256" max="10256" width="10.28515625" customWidth="1"/>
    <col min="10257" max="10257" width="7.42578125" customWidth="1"/>
    <col min="10258" max="10258" width="9.5703125" customWidth="1"/>
    <col min="10259" max="10259" width="5.42578125" customWidth="1"/>
    <col min="10497" max="10497" width="11.28515625" customWidth="1"/>
    <col min="10498" max="10498" width="32" bestFit="1" customWidth="1"/>
    <col min="10499" max="10499" width="9.28515625" customWidth="1"/>
    <col min="10500" max="10501" width="10.7109375" customWidth="1"/>
    <col min="10502" max="10502" width="9" bestFit="1" customWidth="1"/>
    <col min="10503" max="10503" width="6.5703125" customWidth="1"/>
    <col min="10504" max="10504" width="10.28515625" customWidth="1"/>
    <col min="10505" max="10505" width="12.140625" customWidth="1"/>
    <col min="10506" max="10506" width="8.7109375" customWidth="1"/>
    <col min="10507" max="10508" width="9.28515625" customWidth="1"/>
    <col min="10509" max="10509" width="11.85546875" customWidth="1"/>
    <col min="10510" max="10510" width="11.28515625" customWidth="1"/>
    <col min="10511" max="10511" width="7.7109375" customWidth="1"/>
    <col min="10512" max="10512" width="10.28515625" customWidth="1"/>
    <col min="10513" max="10513" width="7.42578125" customWidth="1"/>
    <col min="10514" max="10514" width="9.5703125" customWidth="1"/>
    <col min="10515" max="10515" width="5.42578125" customWidth="1"/>
    <col min="10753" max="10753" width="11.28515625" customWidth="1"/>
    <col min="10754" max="10754" width="32" bestFit="1" customWidth="1"/>
    <col min="10755" max="10755" width="9.28515625" customWidth="1"/>
    <col min="10756" max="10757" width="10.7109375" customWidth="1"/>
    <col min="10758" max="10758" width="9" bestFit="1" customWidth="1"/>
    <col min="10759" max="10759" width="6.5703125" customWidth="1"/>
    <col min="10760" max="10760" width="10.28515625" customWidth="1"/>
    <col min="10761" max="10761" width="12.140625" customWidth="1"/>
    <col min="10762" max="10762" width="8.7109375" customWidth="1"/>
    <col min="10763" max="10764" width="9.28515625" customWidth="1"/>
    <col min="10765" max="10765" width="11.85546875" customWidth="1"/>
    <col min="10766" max="10766" width="11.28515625" customWidth="1"/>
    <col min="10767" max="10767" width="7.7109375" customWidth="1"/>
    <col min="10768" max="10768" width="10.28515625" customWidth="1"/>
    <col min="10769" max="10769" width="7.42578125" customWidth="1"/>
    <col min="10770" max="10770" width="9.5703125" customWidth="1"/>
    <col min="10771" max="10771" width="5.42578125" customWidth="1"/>
    <col min="11009" max="11009" width="11.28515625" customWidth="1"/>
    <col min="11010" max="11010" width="32" bestFit="1" customWidth="1"/>
    <col min="11011" max="11011" width="9.28515625" customWidth="1"/>
    <col min="11012" max="11013" width="10.7109375" customWidth="1"/>
    <col min="11014" max="11014" width="9" bestFit="1" customWidth="1"/>
    <col min="11015" max="11015" width="6.5703125" customWidth="1"/>
    <col min="11016" max="11016" width="10.28515625" customWidth="1"/>
    <col min="11017" max="11017" width="12.140625" customWidth="1"/>
    <col min="11018" max="11018" width="8.7109375" customWidth="1"/>
    <col min="11019" max="11020" width="9.28515625" customWidth="1"/>
    <col min="11021" max="11021" width="11.85546875" customWidth="1"/>
    <col min="11022" max="11022" width="11.28515625" customWidth="1"/>
    <col min="11023" max="11023" width="7.7109375" customWidth="1"/>
    <col min="11024" max="11024" width="10.28515625" customWidth="1"/>
    <col min="11025" max="11025" width="7.42578125" customWidth="1"/>
    <col min="11026" max="11026" width="9.5703125" customWidth="1"/>
    <col min="11027" max="11027" width="5.42578125" customWidth="1"/>
    <col min="11265" max="11265" width="11.28515625" customWidth="1"/>
    <col min="11266" max="11266" width="32" bestFit="1" customWidth="1"/>
    <col min="11267" max="11267" width="9.28515625" customWidth="1"/>
    <col min="11268" max="11269" width="10.7109375" customWidth="1"/>
    <col min="11270" max="11270" width="9" bestFit="1" customWidth="1"/>
    <col min="11271" max="11271" width="6.5703125" customWidth="1"/>
    <col min="11272" max="11272" width="10.28515625" customWidth="1"/>
    <col min="11273" max="11273" width="12.140625" customWidth="1"/>
    <col min="11274" max="11274" width="8.7109375" customWidth="1"/>
    <col min="11275" max="11276" width="9.28515625" customWidth="1"/>
    <col min="11277" max="11277" width="11.85546875" customWidth="1"/>
    <col min="11278" max="11278" width="11.28515625" customWidth="1"/>
    <col min="11279" max="11279" width="7.7109375" customWidth="1"/>
    <col min="11280" max="11280" width="10.28515625" customWidth="1"/>
    <col min="11281" max="11281" width="7.42578125" customWidth="1"/>
    <col min="11282" max="11282" width="9.5703125" customWidth="1"/>
    <col min="11283" max="11283" width="5.42578125" customWidth="1"/>
    <col min="11521" max="11521" width="11.28515625" customWidth="1"/>
    <col min="11522" max="11522" width="32" bestFit="1" customWidth="1"/>
    <col min="11523" max="11523" width="9.28515625" customWidth="1"/>
    <col min="11524" max="11525" width="10.7109375" customWidth="1"/>
    <col min="11526" max="11526" width="9" bestFit="1" customWidth="1"/>
    <col min="11527" max="11527" width="6.5703125" customWidth="1"/>
    <col min="11528" max="11528" width="10.28515625" customWidth="1"/>
    <col min="11529" max="11529" width="12.140625" customWidth="1"/>
    <col min="11530" max="11530" width="8.7109375" customWidth="1"/>
    <col min="11531" max="11532" width="9.28515625" customWidth="1"/>
    <col min="11533" max="11533" width="11.85546875" customWidth="1"/>
    <col min="11534" max="11534" width="11.28515625" customWidth="1"/>
    <col min="11535" max="11535" width="7.7109375" customWidth="1"/>
    <col min="11536" max="11536" width="10.28515625" customWidth="1"/>
    <col min="11537" max="11537" width="7.42578125" customWidth="1"/>
    <col min="11538" max="11538" width="9.5703125" customWidth="1"/>
    <col min="11539" max="11539" width="5.42578125" customWidth="1"/>
    <col min="11777" max="11777" width="11.28515625" customWidth="1"/>
    <col min="11778" max="11778" width="32" bestFit="1" customWidth="1"/>
    <col min="11779" max="11779" width="9.28515625" customWidth="1"/>
    <col min="11780" max="11781" width="10.7109375" customWidth="1"/>
    <col min="11782" max="11782" width="9" bestFit="1" customWidth="1"/>
    <col min="11783" max="11783" width="6.5703125" customWidth="1"/>
    <col min="11784" max="11784" width="10.28515625" customWidth="1"/>
    <col min="11785" max="11785" width="12.140625" customWidth="1"/>
    <col min="11786" max="11786" width="8.7109375" customWidth="1"/>
    <col min="11787" max="11788" width="9.28515625" customWidth="1"/>
    <col min="11789" max="11789" width="11.85546875" customWidth="1"/>
    <col min="11790" max="11790" width="11.28515625" customWidth="1"/>
    <col min="11791" max="11791" width="7.7109375" customWidth="1"/>
    <col min="11792" max="11792" width="10.28515625" customWidth="1"/>
    <col min="11793" max="11793" width="7.42578125" customWidth="1"/>
    <col min="11794" max="11794" width="9.5703125" customWidth="1"/>
    <col min="11795" max="11795" width="5.42578125" customWidth="1"/>
    <col min="12033" max="12033" width="11.28515625" customWidth="1"/>
    <col min="12034" max="12034" width="32" bestFit="1" customWidth="1"/>
    <col min="12035" max="12035" width="9.28515625" customWidth="1"/>
    <col min="12036" max="12037" width="10.7109375" customWidth="1"/>
    <col min="12038" max="12038" width="9" bestFit="1" customWidth="1"/>
    <col min="12039" max="12039" width="6.5703125" customWidth="1"/>
    <col min="12040" max="12040" width="10.28515625" customWidth="1"/>
    <col min="12041" max="12041" width="12.140625" customWidth="1"/>
    <col min="12042" max="12042" width="8.7109375" customWidth="1"/>
    <col min="12043" max="12044" width="9.28515625" customWidth="1"/>
    <col min="12045" max="12045" width="11.85546875" customWidth="1"/>
    <col min="12046" max="12046" width="11.28515625" customWidth="1"/>
    <col min="12047" max="12047" width="7.7109375" customWidth="1"/>
    <col min="12048" max="12048" width="10.28515625" customWidth="1"/>
    <col min="12049" max="12049" width="7.42578125" customWidth="1"/>
    <col min="12050" max="12050" width="9.5703125" customWidth="1"/>
    <col min="12051" max="12051" width="5.42578125" customWidth="1"/>
    <col min="12289" max="12289" width="11.28515625" customWidth="1"/>
    <col min="12290" max="12290" width="32" bestFit="1" customWidth="1"/>
    <col min="12291" max="12291" width="9.28515625" customWidth="1"/>
    <col min="12292" max="12293" width="10.7109375" customWidth="1"/>
    <col min="12294" max="12294" width="9" bestFit="1" customWidth="1"/>
    <col min="12295" max="12295" width="6.5703125" customWidth="1"/>
    <col min="12296" max="12296" width="10.28515625" customWidth="1"/>
    <col min="12297" max="12297" width="12.140625" customWidth="1"/>
    <col min="12298" max="12298" width="8.7109375" customWidth="1"/>
    <col min="12299" max="12300" width="9.28515625" customWidth="1"/>
    <col min="12301" max="12301" width="11.85546875" customWidth="1"/>
    <col min="12302" max="12302" width="11.28515625" customWidth="1"/>
    <col min="12303" max="12303" width="7.7109375" customWidth="1"/>
    <col min="12304" max="12304" width="10.28515625" customWidth="1"/>
    <col min="12305" max="12305" width="7.42578125" customWidth="1"/>
    <col min="12306" max="12306" width="9.5703125" customWidth="1"/>
    <col min="12307" max="12307" width="5.42578125" customWidth="1"/>
    <col min="12545" max="12545" width="11.28515625" customWidth="1"/>
    <col min="12546" max="12546" width="32" bestFit="1" customWidth="1"/>
    <col min="12547" max="12547" width="9.28515625" customWidth="1"/>
    <col min="12548" max="12549" width="10.7109375" customWidth="1"/>
    <col min="12550" max="12550" width="9" bestFit="1" customWidth="1"/>
    <col min="12551" max="12551" width="6.5703125" customWidth="1"/>
    <col min="12552" max="12552" width="10.28515625" customWidth="1"/>
    <col min="12553" max="12553" width="12.140625" customWidth="1"/>
    <col min="12554" max="12554" width="8.7109375" customWidth="1"/>
    <col min="12555" max="12556" width="9.28515625" customWidth="1"/>
    <col min="12557" max="12557" width="11.85546875" customWidth="1"/>
    <col min="12558" max="12558" width="11.28515625" customWidth="1"/>
    <col min="12559" max="12559" width="7.7109375" customWidth="1"/>
    <col min="12560" max="12560" width="10.28515625" customWidth="1"/>
    <col min="12561" max="12561" width="7.42578125" customWidth="1"/>
    <col min="12562" max="12562" width="9.5703125" customWidth="1"/>
    <col min="12563" max="12563" width="5.42578125" customWidth="1"/>
    <col min="12801" max="12801" width="11.28515625" customWidth="1"/>
    <col min="12802" max="12802" width="32" bestFit="1" customWidth="1"/>
    <col min="12803" max="12803" width="9.28515625" customWidth="1"/>
    <col min="12804" max="12805" width="10.7109375" customWidth="1"/>
    <col min="12806" max="12806" width="9" bestFit="1" customWidth="1"/>
    <col min="12807" max="12807" width="6.5703125" customWidth="1"/>
    <col min="12808" max="12808" width="10.28515625" customWidth="1"/>
    <col min="12809" max="12809" width="12.140625" customWidth="1"/>
    <col min="12810" max="12810" width="8.7109375" customWidth="1"/>
    <col min="12811" max="12812" width="9.28515625" customWidth="1"/>
    <col min="12813" max="12813" width="11.85546875" customWidth="1"/>
    <col min="12814" max="12814" width="11.28515625" customWidth="1"/>
    <col min="12815" max="12815" width="7.7109375" customWidth="1"/>
    <col min="12816" max="12816" width="10.28515625" customWidth="1"/>
    <col min="12817" max="12817" width="7.42578125" customWidth="1"/>
    <col min="12818" max="12818" width="9.5703125" customWidth="1"/>
    <col min="12819" max="12819" width="5.42578125" customWidth="1"/>
    <col min="13057" max="13057" width="11.28515625" customWidth="1"/>
    <col min="13058" max="13058" width="32" bestFit="1" customWidth="1"/>
    <col min="13059" max="13059" width="9.28515625" customWidth="1"/>
    <col min="13060" max="13061" width="10.7109375" customWidth="1"/>
    <col min="13062" max="13062" width="9" bestFit="1" customWidth="1"/>
    <col min="13063" max="13063" width="6.5703125" customWidth="1"/>
    <col min="13064" max="13064" width="10.28515625" customWidth="1"/>
    <col min="13065" max="13065" width="12.140625" customWidth="1"/>
    <col min="13066" max="13066" width="8.7109375" customWidth="1"/>
    <col min="13067" max="13068" width="9.28515625" customWidth="1"/>
    <col min="13069" max="13069" width="11.85546875" customWidth="1"/>
    <col min="13070" max="13070" width="11.28515625" customWidth="1"/>
    <col min="13071" max="13071" width="7.7109375" customWidth="1"/>
    <col min="13072" max="13072" width="10.28515625" customWidth="1"/>
    <col min="13073" max="13073" width="7.42578125" customWidth="1"/>
    <col min="13074" max="13074" width="9.5703125" customWidth="1"/>
    <col min="13075" max="13075" width="5.42578125" customWidth="1"/>
    <col min="13313" max="13313" width="11.28515625" customWidth="1"/>
    <col min="13314" max="13314" width="32" bestFit="1" customWidth="1"/>
    <col min="13315" max="13315" width="9.28515625" customWidth="1"/>
    <col min="13316" max="13317" width="10.7109375" customWidth="1"/>
    <col min="13318" max="13318" width="9" bestFit="1" customWidth="1"/>
    <col min="13319" max="13319" width="6.5703125" customWidth="1"/>
    <col min="13320" max="13320" width="10.28515625" customWidth="1"/>
    <col min="13321" max="13321" width="12.140625" customWidth="1"/>
    <col min="13322" max="13322" width="8.7109375" customWidth="1"/>
    <col min="13323" max="13324" width="9.28515625" customWidth="1"/>
    <col min="13325" max="13325" width="11.85546875" customWidth="1"/>
    <col min="13326" max="13326" width="11.28515625" customWidth="1"/>
    <col min="13327" max="13327" width="7.7109375" customWidth="1"/>
    <col min="13328" max="13328" width="10.28515625" customWidth="1"/>
    <col min="13329" max="13329" width="7.42578125" customWidth="1"/>
    <col min="13330" max="13330" width="9.5703125" customWidth="1"/>
    <col min="13331" max="13331" width="5.42578125" customWidth="1"/>
    <col min="13569" max="13569" width="11.28515625" customWidth="1"/>
    <col min="13570" max="13570" width="32" bestFit="1" customWidth="1"/>
    <col min="13571" max="13571" width="9.28515625" customWidth="1"/>
    <col min="13572" max="13573" width="10.7109375" customWidth="1"/>
    <col min="13574" max="13574" width="9" bestFit="1" customWidth="1"/>
    <col min="13575" max="13575" width="6.5703125" customWidth="1"/>
    <col min="13576" max="13576" width="10.28515625" customWidth="1"/>
    <col min="13577" max="13577" width="12.140625" customWidth="1"/>
    <col min="13578" max="13578" width="8.7109375" customWidth="1"/>
    <col min="13579" max="13580" width="9.28515625" customWidth="1"/>
    <col min="13581" max="13581" width="11.85546875" customWidth="1"/>
    <col min="13582" max="13582" width="11.28515625" customWidth="1"/>
    <col min="13583" max="13583" width="7.7109375" customWidth="1"/>
    <col min="13584" max="13584" width="10.28515625" customWidth="1"/>
    <col min="13585" max="13585" width="7.42578125" customWidth="1"/>
    <col min="13586" max="13586" width="9.5703125" customWidth="1"/>
    <col min="13587" max="13587" width="5.42578125" customWidth="1"/>
    <col min="13825" max="13825" width="11.28515625" customWidth="1"/>
    <col min="13826" max="13826" width="32" bestFit="1" customWidth="1"/>
    <col min="13827" max="13827" width="9.28515625" customWidth="1"/>
    <col min="13828" max="13829" width="10.7109375" customWidth="1"/>
    <col min="13830" max="13830" width="9" bestFit="1" customWidth="1"/>
    <col min="13831" max="13831" width="6.5703125" customWidth="1"/>
    <col min="13832" max="13832" width="10.28515625" customWidth="1"/>
    <col min="13833" max="13833" width="12.140625" customWidth="1"/>
    <col min="13834" max="13834" width="8.7109375" customWidth="1"/>
    <col min="13835" max="13836" width="9.28515625" customWidth="1"/>
    <col min="13837" max="13837" width="11.85546875" customWidth="1"/>
    <col min="13838" max="13838" width="11.28515625" customWidth="1"/>
    <col min="13839" max="13839" width="7.7109375" customWidth="1"/>
    <col min="13840" max="13840" width="10.28515625" customWidth="1"/>
    <col min="13841" max="13841" width="7.42578125" customWidth="1"/>
    <col min="13842" max="13842" width="9.5703125" customWidth="1"/>
    <col min="13843" max="13843" width="5.42578125" customWidth="1"/>
    <col min="14081" max="14081" width="11.28515625" customWidth="1"/>
    <col min="14082" max="14082" width="32" bestFit="1" customWidth="1"/>
    <col min="14083" max="14083" width="9.28515625" customWidth="1"/>
    <col min="14084" max="14085" width="10.7109375" customWidth="1"/>
    <col min="14086" max="14086" width="9" bestFit="1" customWidth="1"/>
    <col min="14087" max="14087" width="6.5703125" customWidth="1"/>
    <col min="14088" max="14088" width="10.28515625" customWidth="1"/>
    <col min="14089" max="14089" width="12.140625" customWidth="1"/>
    <col min="14090" max="14090" width="8.7109375" customWidth="1"/>
    <col min="14091" max="14092" width="9.28515625" customWidth="1"/>
    <col min="14093" max="14093" width="11.85546875" customWidth="1"/>
    <col min="14094" max="14094" width="11.28515625" customWidth="1"/>
    <col min="14095" max="14095" width="7.7109375" customWidth="1"/>
    <col min="14096" max="14096" width="10.28515625" customWidth="1"/>
    <col min="14097" max="14097" width="7.42578125" customWidth="1"/>
    <col min="14098" max="14098" width="9.5703125" customWidth="1"/>
    <col min="14099" max="14099" width="5.42578125" customWidth="1"/>
    <col min="14337" max="14337" width="11.28515625" customWidth="1"/>
    <col min="14338" max="14338" width="32" bestFit="1" customWidth="1"/>
    <col min="14339" max="14339" width="9.28515625" customWidth="1"/>
    <col min="14340" max="14341" width="10.7109375" customWidth="1"/>
    <col min="14342" max="14342" width="9" bestFit="1" customWidth="1"/>
    <col min="14343" max="14343" width="6.5703125" customWidth="1"/>
    <col min="14344" max="14344" width="10.28515625" customWidth="1"/>
    <col min="14345" max="14345" width="12.140625" customWidth="1"/>
    <col min="14346" max="14346" width="8.7109375" customWidth="1"/>
    <col min="14347" max="14348" width="9.28515625" customWidth="1"/>
    <col min="14349" max="14349" width="11.85546875" customWidth="1"/>
    <col min="14350" max="14350" width="11.28515625" customWidth="1"/>
    <col min="14351" max="14351" width="7.7109375" customWidth="1"/>
    <col min="14352" max="14352" width="10.28515625" customWidth="1"/>
    <col min="14353" max="14353" width="7.42578125" customWidth="1"/>
    <col min="14354" max="14354" width="9.5703125" customWidth="1"/>
    <col min="14355" max="14355" width="5.42578125" customWidth="1"/>
    <col min="14593" max="14593" width="11.28515625" customWidth="1"/>
    <col min="14594" max="14594" width="32" bestFit="1" customWidth="1"/>
    <col min="14595" max="14595" width="9.28515625" customWidth="1"/>
    <col min="14596" max="14597" width="10.7109375" customWidth="1"/>
    <col min="14598" max="14598" width="9" bestFit="1" customWidth="1"/>
    <col min="14599" max="14599" width="6.5703125" customWidth="1"/>
    <col min="14600" max="14600" width="10.28515625" customWidth="1"/>
    <col min="14601" max="14601" width="12.140625" customWidth="1"/>
    <col min="14602" max="14602" width="8.7109375" customWidth="1"/>
    <col min="14603" max="14604" width="9.28515625" customWidth="1"/>
    <col min="14605" max="14605" width="11.85546875" customWidth="1"/>
    <col min="14606" max="14606" width="11.28515625" customWidth="1"/>
    <col min="14607" max="14607" width="7.7109375" customWidth="1"/>
    <col min="14608" max="14608" width="10.28515625" customWidth="1"/>
    <col min="14609" max="14609" width="7.42578125" customWidth="1"/>
    <col min="14610" max="14610" width="9.5703125" customWidth="1"/>
    <col min="14611" max="14611" width="5.42578125" customWidth="1"/>
    <col min="14849" max="14849" width="11.28515625" customWidth="1"/>
    <col min="14850" max="14850" width="32" bestFit="1" customWidth="1"/>
    <col min="14851" max="14851" width="9.28515625" customWidth="1"/>
    <col min="14852" max="14853" width="10.7109375" customWidth="1"/>
    <col min="14854" max="14854" width="9" bestFit="1" customWidth="1"/>
    <col min="14855" max="14855" width="6.5703125" customWidth="1"/>
    <col min="14856" max="14856" width="10.28515625" customWidth="1"/>
    <col min="14857" max="14857" width="12.140625" customWidth="1"/>
    <col min="14858" max="14858" width="8.7109375" customWidth="1"/>
    <col min="14859" max="14860" width="9.28515625" customWidth="1"/>
    <col min="14861" max="14861" width="11.85546875" customWidth="1"/>
    <col min="14862" max="14862" width="11.28515625" customWidth="1"/>
    <col min="14863" max="14863" width="7.7109375" customWidth="1"/>
    <col min="14864" max="14864" width="10.28515625" customWidth="1"/>
    <col min="14865" max="14865" width="7.42578125" customWidth="1"/>
    <col min="14866" max="14866" width="9.5703125" customWidth="1"/>
    <col min="14867" max="14867" width="5.42578125" customWidth="1"/>
    <col min="15105" max="15105" width="11.28515625" customWidth="1"/>
    <col min="15106" max="15106" width="32" bestFit="1" customWidth="1"/>
    <col min="15107" max="15107" width="9.28515625" customWidth="1"/>
    <col min="15108" max="15109" width="10.7109375" customWidth="1"/>
    <col min="15110" max="15110" width="9" bestFit="1" customWidth="1"/>
    <col min="15111" max="15111" width="6.5703125" customWidth="1"/>
    <col min="15112" max="15112" width="10.28515625" customWidth="1"/>
    <col min="15113" max="15113" width="12.140625" customWidth="1"/>
    <col min="15114" max="15114" width="8.7109375" customWidth="1"/>
    <col min="15115" max="15116" width="9.28515625" customWidth="1"/>
    <col min="15117" max="15117" width="11.85546875" customWidth="1"/>
    <col min="15118" max="15118" width="11.28515625" customWidth="1"/>
    <col min="15119" max="15119" width="7.7109375" customWidth="1"/>
    <col min="15120" max="15120" width="10.28515625" customWidth="1"/>
    <col min="15121" max="15121" width="7.42578125" customWidth="1"/>
    <col min="15122" max="15122" width="9.5703125" customWidth="1"/>
    <col min="15123" max="15123" width="5.42578125" customWidth="1"/>
    <col min="15361" max="15361" width="11.28515625" customWidth="1"/>
    <col min="15362" max="15362" width="32" bestFit="1" customWidth="1"/>
    <col min="15363" max="15363" width="9.28515625" customWidth="1"/>
    <col min="15364" max="15365" width="10.7109375" customWidth="1"/>
    <col min="15366" max="15366" width="9" bestFit="1" customWidth="1"/>
    <col min="15367" max="15367" width="6.5703125" customWidth="1"/>
    <col min="15368" max="15368" width="10.28515625" customWidth="1"/>
    <col min="15369" max="15369" width="12.140625" customWidth="1"/>
    <col min="15370" max="15370" width="8.7109375" customWidth="1"/>
    <col min="15371" max="15372" width="9.28515625" customWidth="1"/>
    <col min="15373" max="15373" width="11.85546875" customWidth="1"/>
    <col min="15374" max="15374" width="11.28515625" customWidth="1"/>
    <col min="15375" max="15375" width="7.7109375" customWidth="1"/>
    <col min="15376" max="15376" width="10.28515625" customWidth="1"/>
    <col min="15377" max="15377" width="7.42578125" customWidth="1"/>
    <col min="15378" max="15378" width="9.5703125" customWidth="1"/>
    <col min="15379" max="15379" width="5.42578125" customWidth="1"/>
    <col min="15617" max="15617" width="11.28515625" customWidth="1"/>
    <col min="15618" max="15618" width="32" bestFit="1" customWidth="1"/>
    <col min="15619" max="15619" width="9.28515625" customWidth="1"/>
    <col min="15620" max="15621" width="10.7109375" customWidth="1"/>
    <col min="15622" max="15622" width="9" bestFit="1" customWidth="1"/>
    <col min="15623" max="15623" width="6.5703125" customWidth="1"/>
    <col min="15624" max="15624" width="10.28515625" customWidth="1"/>
    <col min="15625" max="15625" width="12.140625" customWidth="1"/>
    <col min="15626" max="15626" width="8.7109375" customWidth="1"/>
    <col min="15627" max="15628" width="9.28515625" customWidth="1"/>
    <col min="15629" max="15629" width="11.85546875" customWidth="1"/>
    <col min="15630" max="15630" width="11.28515625" customWidth="1"/>
    <col min="15631" max="15631" width="7.7109375" customWidth="1"/>
    <col min="15632" max="15632" width="10.28515625" customWidth="1"/>
    <col min="15633" max="15633" width="7.42578125" customWidth="1"/>
    <col min="15634" max="15634" width="9.5703125" customWidth="1"/>
    <col min="15635" max="15635" width="5.42578125" customWidth="1"/>
    <col min="15873" max="15873" width="11.28515625" customWidth="1"/>
    <col min="15874" max="15874" width="32" bestFit="1" customWidth="1"/>
    <col min="15875" max="15875" width="9.28515625" customWidth="1"/>
    <col min="15876" max="15877" width="10.7109375" customWidth="1"/>
    <col min="15878" max="15878" width="9" bestFit="1" customWidth="1"/>
    <col min="15879" max="15879" width="6.5703125" customWidth="1"/>
    <col min="15880" max="15880" width="10.28515625" customWidth="1"/>
    <col min="15881" max="15881" width="12.140625" customWidth="1"/>
    <col min="15882" max="15882" width="8.7109375" customWidth="1"/>
    <col min="15883" max="15884" width="9.28515625" customWidth="1"/>
    <col min="15885" max="15885" width="11.85546875" customWidth="1"/>
    <col min="15886" max="15886" width="11.28515625" customWidth="1"/>
    <col min="15887" max="15887" width="7.7109375" customWidth="1"/>
    <col min="15888" max="15888" width="10.28515625" customWidth="1"/>
    <col min="15889" max="15889" width="7.42578125" customWidth="1"/>
    <col min="15890" max="15890" width="9.5703125" customWidth="1"/>
    <col min="15891" max="15891" width="5.42578125" customWidth="1"/>
    <col min="16129" max="16129" width="11.28515625" customWidth="1"/>
    <col min="16130" max="16130" width="32" bestFit="1" customWidth="1"/>
    <col min="16131" max="16131" width="9.28515625" customWidth="1"/>
    <col min="16132" max="16133" width="10.7109375" customWidth="1"/>
    <col min="16134" max="16134" width="9" bestFit="1" customWidth="1"/>
    <col min="16135" max="16135" width="6.5703125" customWidth="1"/>
    <col min="16136" max="16136" width="10.28515625" customWidth="1"/>
    <col min="16137" max="16137" width="12.140625" customWidth="1"/>
    <col min="16138" max="16138" width="8.7109375" customWidth="1"/>
    <col min="16139" max="16140" width="9.28515625" customWidth="1"/>
    <col min="16141" max="16141" width="11.85546875" customWidth="1"/>
    <col min="16142" max="16142" width="11.28515625" customWidth="1"/>
    <col min="16143" max="16143" width="7.7109375" customWidth="1"/>
    <col min="16144" max="16144" width="10.28515625" customWidth="1"/>
    <col min="16145" max="16145" width="7.42578125" customWidth="1"/>
    <col min="16146" max="16146" width="9.5703125" customWidth="1"/>
    <col min="16147" max="16147" width="5.42578125" customWidth="1"/>
  </cols>
  <sheetData>
    <row r="1" spans="1:21" ht="68.25" customHeight="1">
      <c r="A1" s="66" t="s">
        <v>101</v>
      </c>
      <c r="B1" s="66" t="s">
        <v>102</v>
      </c>
      <c r="C1" s="67" t="s">
        <v>103</v>
      </c>
      <c r="D1" s="67" t="s">
        <v>104</v>
      </c>
      <c r="E1" s="67" t="s">
        <v>105</v>
      </c>
      <c r="F1" s="68" t="s">
        <v>106</v>
      </c>
      <c r="G1" s="68" t="s">
        <v>107</v>
      </c>
      <c r="H1" s="67" t="s">
        <v>108</v>
      </c>
      <c r="I1" s="67" t="s">
        <v>120</v>
      </c>
      <c r="J1" s="67" t="s">
        <v>104</v>
      </c>
      <c r="K1" s="68" t="s">
        <v>109</v>
      </c>
      <c r="L1" s="68" t="s">
        <v>110</v>
      </c>
      <c r="M1" s="69" t="s">
        <v>111</v>
      </c>
      <c r="N1" s="69" t="s">
        <v>112</v>
      </c>
      <c r="O1" s="68" t="s">
        <v>113</v>
      </c>
      <c r="P1" s="68" t="s">
        <v>114</v>
      </c>
      <c r="Q1" s="67" t="s">
        <v>115</v>
      </c>
      <c r="R1" s="70" t="s">
        <v>116</v>
      </c>
      <c r="S1" s="70" t="s">
        <v>117</v>
      </c>
    </row>
    <row r="2" spans="1:21" ht="30" customHeight="1">
      <c r="A2" s="71" t="s">
        <v>118</v>
      </c>
      <c r="B2" s="94" t="s">
        <v>126</v>
      </c>
      <c r="C2" s="72">
        <v>129000</v>
      </c>
      <c r="D2" s="72">
        <v>20000</v>
      </c>
      <c r="E2" s="72">
        <v>45000</v>
      </c>
      <c r="F2" s="72">
        <v>0</v>
      </c>
      <c r="G2" s="73">
        <f t="shared" ref="G2:G7" si="0">SUM(C2:F2)</f>
        <v>194000</v>
      </c>
      <c r="H2" s="91">
        <v>135975</v>
      </c>
      <c r="I2" s="91"/>
      <c r="J2" s="72">
        <v>20000</v>
      </c>
      <c r="K2" s="72">
        <v>45000</v>
      </c>
      <c r="L2" s="73">
        <f t="shared" ref="L2:L6" si="1">(H2+J2)*11</f>
        <v>1715725</v>
      </c>
      <c r="M2" s="74">
        <f t="shared" ref="M2:M7" si="2">G2+L2</f>
        <v>1909725</v>
      </c>
      <c r="N2" s="74">
        <f t="shared" ref="N2:N7" si="3">E2+K2*11</f>
        <v>540000</v>
      </c>
      <c r="O2" s="72">
        <v>0</v>
      </c>
      <c r="P2" s="72">
        <v>12000</v>
      </c>
      <c r="Q2" s="72"/>
      <c r="R2" s="74">
        <f>(M2+N2)*0.27</f>
        <v>661425.75</v>
      </c>
      <c r="S2" s="74">
        <f t="shared" ref="S2:S7" si="4">O2*0.19</f>
        <v>0</v>
      </c>
    </row>
    <row r="3" spans="1:21" ht="30" customHeight="1">
      <c r="A3" s="71" t="s">
        <v>118</v>
      </c>
      <c r="B3" s="95" t="s">
        <v>122</v>
      </c>
      <c r="C3" s="72">
        <v>122000</v>
      </c>
      <c r="D3" s="72"/>
      <c r="E3" s="72"/>
      <c r="F3" s="72">
        <v>0</v>
      </c>
      <c r="G3" s="73">
        <f t="shared" si="0"/>
        <v>122000</v>
      </c>
      <c r="H3" s="91">
        <v>129000</v>
      </c>
      <c r="I3" s="91"/>
      <c r="J3" s="72"/>
      <c r="K3" s="72"/>
      <c r="L3" s="73">
        <f t="shared" si="1"/>
        <v>1419000</v>
      </c>
      <c r="M3" s="74">
        <f t="shared" si="2"/>
        <v>1541000</v>
      </c>
      <c r="N3" s="74">
        <f t="shared" si="3"/>
        <v>0</v>
      </c>
      <c r="O3" s="72">
        <v>0</v>
      </c>
      <c r="P3" s="72">
        <v>12000</v>
      </c>
      <c r="Q3" s="72"/>
      <c r="R3" s="74">
        <f t="shared" ref="R3:R7" si="5">(M3+N3)*0.27</f>
        <v>416070</v>
      </c>
      <c r="S3" s="74">
        <f t="shared" si="4"/>
        <v>0</v>
      </c>
    </row>
    <row r="4" spans="1:21" ht="30" customHeight="1">
      <c r="A4" s="71" t="s">
        <v>118</v>
      </c>
      <c r="B4" s="95" t="s">
        <v>122</v>
      </c>
      <c r="C4" s="75">
        <v>122000</v>
      </c>
      <c r="D4" s="76"/>
      <c r="E4" s="76"/>
      <c r="F4" s="72">
        <v>0</v>
      </c>
      <c r="G4" s="73">
        <f t="shared" si="0"/>
        <v>122000</v>
      </c>
      <c r="H4" s="92">
        <v>129000</v>
      </c>
      <c r="I4" s="92"/>
      <c r="J4" s="76"/>
      <c r="K4" s="76"/>
      <c r="L4" s="73">
        <f t="shared" si="1"/>
        <v>1419000</v>
      </c>
      <c r="M4" s="74">
        <f t="shared" si="2"/>
        <v>1541000</v>
      </c>
      <c r="N4" s="74">
        <f t="shared" si="3"/>
        <v>0</v>
      </c>
      <c r="O4" s="72">
        <v>0</v>
      </c>
      <c r="P4" s="72">
        <v>12000</v>
      </c>
      <c r="Q4" s="72"/>
      <c r="R4" s="74">
        <f t="shared" si="5"/>
        <v>416070</v>
      </c>
      <c r="S4" s="74">
        <f t="shared" si="4"/>
        <v>0</v>
      </c>
    </row>
    <row r="5" spans="1:21" ht="30" customHeight="1">
      <c r="A5" s="71" t="s">
        <v>118</v>
      </c>
      <c r="B5" s="95" t="s">
        <v>121</v>
      </c>
      <c r="C5" s="77">
        <v>105000</v>
      </c>
      <c r="F5" s="72">
        <v>0</v>
      </c>
      <c r="G5" s="73">
        <f t="shared" si="0"/>
        <v>105000</v>
      </c>
      <c r="H5" s="93">
        <v>111000</v>
      </c>
      <c r="I5" s="93"/>
      <c r="L5" s="73">
        <f t="shared" si="1"/>
        <v>1221000</v>
      </c>
      <c r="M5" s="74">
        <f t="shared" si="2"/>
        <v>1326000</v>
      </c>
      <c r="N5" s="74">
        <f t="shared" si="3"/>
        <v>0</v>
      </c>
      <c r="O5" s="72">
        <v>0</v>
      </c>
      <c r="P5" s="72">
        <v>12000</v>
      </c>
      <c r="Q5" s="72"/>
      <c r="R5" s="74">
        <f t="shared" si="5"/>
        <v>358020</v>
      </c>
      <c r="S5" s="74">
        <f t="shared" si="4"/>
        <v>0</v>
      </c>
    </row>
    <row r="6" spans="1:21" ht="30" customHeight="1">
      <c r="A6" s="71" t="s">
        <v>118</v>
      </c>
      <c r="B6" s="95" t="s">
        <v>121</v>
      </c>
      <c r="C6" s="77">
        <v>105000</v>
      </c>
      <c r="F6" s="72">
        <v>0</v>
      </c>
      <c r="G6" s="73">
        <f t="shared" si="0"/>
        <v>105000</v>
      </c>
      <c r="H6" s="93">
        <v>111000</v>
      </c>
      <c r="I6" s="93"/>
      <c r="L6" s="73">
        <f t="shared" si="1"/>
        <v>1221000</v>
      </c>
      <c r="M6" s="74">
        <f t="shared" si="2"/>
        <v>1326000</v>
      </c>
      <c r="N6" s="74">
        <f t="shared" si="3"/>
        <v>0</v>
      </c>
      <c r="O6" s="72">
        <v>0</v>
      </c>
      <c r="P6" s="72">
        <v>12000</v>
      </c>
      <c r="Q6" s="72"/>
      <c r="R6" s="74">
        <f t="shared" si="5"/>
        <v>358020</v>
      </c>
      <c r="S6" s="74">
        <f t="shared" si="4"/>
        <v>0</v>
      </c>
    </row>
    <row r="7" spans="1:21" ht="30" customHeight="1">
      <c r="A7" s="71" t="s">
        <v>118</v>
      </c>
      <c r="B7" s="95" t="s">
        <v>123</v>
      </c>
      <c r="C7" s="77">
        <v>52500</v>
      </c>
      <c r="F7" s="72">
        <v>0</v>
      </c>
      <c r="G7" s="73">
        <f t="shared" si="0"/>
        <v>52500</v>
      </c>
      <c r="H7" s="93">
        <v>55500</v>
      </c>
      <c r="I7" s="93">
        <v>18400</v>
      </c>
      <c r="L7" s="73">
        <f>(H7+I7+J7)*11</f>
        <v>812900</v>
      </c>
      <c r="M7" s="74">
        <f t="shared" si="2"/>
        <v>865400</v>
      </c>
      <c r="N7" s="74">
        <f t="shared" si="3"/>
        <v>0</v>
      </c>
      <c r="O7" s="72">
        <v>0</v>
      </c>
      <c r="P7" s="72">
        <v>12000</v>
      </c>
      <c r="Q7" s="72"/>
      <c r="R7" s="74">
        <f t="shared" si="5"/>
        <v>233658.00000000003</v>
      </c>
      <c r="S7" s="74">
        <f t="shared" si="4"/>
        <v>0</v>
      </c>
    </row>
    <row r="8" spans="1:21" ht="26.25">
      <c r="A8" s="79"/>
      <c r="B8" s="96" t="s">
        <v>119</v>
      </c>
      <c r="C8" s="80">
        <f t="shared" ref="C8:P8" si="6">SUM(C2:C7)</f>
        <v>635500</v>
      </c>
      <c r="D8" s="80">
        <f t="shared" si="6"/>
        <v>20000</v>
      </c>
      <c r="E8" s="80">
        <f t="shared" si="6"/>
        <v>45000</v>
      </c>
      <c r="F8" s="80">
        <f t="shared" si="6"/>
        <v>0</v>
      </c>
      <c r="G8" s="80">
        <f t="shared" si="6"/>
        <v>700500</v>
      </c>
      <c r="H8" s="80">
        <f t="shared" si="6"/>
        <v>671475</v>
      </c>
      <c r="I8" s="80">
        <f>SUM(I2:I7)</f>
        <v>18400</v>
      </c>
      <c r="J8" s="80">
        <f t="shared" si="6"/>
        <v>20000</v>
      </c>
      <c r="K8" s="80">
        <f t="shared" si="6"/>
        <v>45000</v>
      </c>
      <c r="L8" s="80">
        <f t="shared" si="6"/>
        <v>7808625</v>
      </c>
      <c r="M8" s="80">
        <f t="shared" si="6"/>
        <v>8509125</v>
      </c>
      <c r="N8" s="80">
        <f t="shared" si="6"/>
        <v>540000</v>
      </c>
      <c r="O8" s="80">
        <f t="shared" si="6"/>
        <v>0</v>
      </c>
      <c r="P8" s="80">
        <f t="shared" si="6"/>
        <v>72000</v>
      </c>
      <c r="Q8" s="80"/>
      <c r="R8" s="80">
        <f>SUM(R2:R7)</f>
        <v>2443263.75</v>
      </c>
      <c r="S8" s="80">
        <f>SUM(S2:S7)</f>
        <v>0</v>
      </c>
    </row>
    <row r="9" spans="1:21">
      <c r="A9" s="81"/>
      <c r="B9" s="81"/>
      <c r="C9" s="82"/>
      <c r="D9" s="82"/>
      <c r="E9" s="82"/>
      <c r="F9" s="82"/>
      <c r="G9" s="82"/>
      <c r="H9" s="82"/>
      <c r="I9" s="82"/>
      <c r="J9" s="82"/>
      <c r="K9" s="83"/>
      <c r="L9" s="83"/>
      <c r="M9" s="84"/>
      <c r="N9" s="84"/>
      <c r="O9" s="84"/>
      <c r="P9" s="83"/>
      <c r="Q9" s="82"/>
      <c r="R9" s="83"/>
      <c r="S9" s="83"/>
    </row>
    <row r="10" spans="1:21" ht="77.25">
      <c r="A10" s="81"/>
      <c r="B10" s="97" t="s">
        <v>125</v>
      </c>
      <c r="C10" s="82"/>
      <c r="D10" s="82"/>
      <c r="E10" s="82"/>
      <c r="F10" s="82"/>
      <c r="G10" s="82"/>
      <c r="H10" s="82"/>
      <c r="I10" s="82"/>
      <c r="J10" s="82"/>
      <c r="K10" s="83"/>
      <c r="L10" s="83"/>
      <c r="M10" s="84"/>
      <c r="N10" s="84"/>
      <c r="O10" s="84"/>
      <c r="P10" s="83"/>
      <c r="Q10" s="82"/>
      <c r="R10" s="83"/>
      <c r="S10" s="83"/>
      <c r="T10" s="81"/>
      <c r="U10" s="81"/>
    </row>
    <row r="11" spans="1:21">
      <c r="A11" s="81"/>
      <c r="B11" s="85" t="s">
        <v>124</v>
      </c>
      <c r="C11" s="82"/>
      <c r="D11" s="82"/>
      <c r="E11" s="82"/>
      <c r="F11" s="82"/>
      <c r="G11" s="82"/>
      <c r="H11" s="82"/>
      <c r="I11" s="82"/>
      <c r="J11" s="82"/>
      <c r="K11" s="83"/>
      <c r="L11" s="83"/>
      <c r="M11" s="84"/>
      <c r="N11" s="84"/>
      <c r="O11" s="84"/>
      <c r="P11" s="83"/>
      <c r="Q11" s="82"/>
      <c r="R11" s="83"/>
      <c r="S11" s="83"/>
      <c r="T11" s="81"/>
      <c r="U11" s="81"/>
    </row>
    <row r="12" spans="1:21">
      <c r="A12" s="81"/>
      <c r="B12" s="97"/>
      <c r="C12" s="82"/>
      <c r="D12" s="82"/>
      <c r="E12" s="82"/>
      <c r="F12" s="82"/>
      <c r="G12" s="82"/>
      <c r="H12" s="82"/>
      <c r="I12" s="82"/>
      <c r="J12" s="82"/>
      <c r="K12" s="83"/>
      <c r="L12" s="83"/>
      <c r="M12" s="84"/>
      <c r="N12" s="84"/>
      <c r="O12" s="84"/>
      <c r="P12" s="83"/>
      <c r="Q12" s="82"/>
      <c r="R12" s="83"/>
      <c r="S12" s="83"/>
      <c r="T12" s="81"/>
      <c r="U12" s="81"/>
    </row>
    <row r="13" spans="1:21">
      <c r="A13" s="81"/>
      <c r="B13" s="81"/>
      <c r="C13" s="82"/>
      <c r="D13" s="82"/>
      <c r="E13" s="82"/>
      <c r="F13" s="82"/>
      <c r="G13" s="82"/>
      <c r="H13" s="82"/>
      <c r="I13" s="82"/>
      <c r="J13" s="82"/>
      <c r="K13" s="83"/>
      <c r="L13" s="83"/>
      <c r="M13" s="84"/>
      <c r="N13" s="84"/>
      <c r="O13" s="84"/>
      <c r="P13" s="83"/>
      <c r="Q13" s="82"/>
      <c r="R13" s="83"/>
      <c r="S13" s="83"/>
      <c r="T13" s="81"/>
      <c r="U13" s="81"/>
    </row>
    <row r="14" spans="1:21">
      <c r="A14" s="81"/>
      <c r="B14" s="81"/>
      <c r="C14" s="82"/>
      <c r="D14" s="82"/>
      <c r="E14" s="82"/>
      <c r="F14" s="82"/>
      <c r="G14" s="82"/>
      <c r="H14" s="82"/>
      <c r="I14" s="82"/>
      <c r="J14" s="82"/>
      <c r="K14" s="83"/>
      <c r="L14" s="83"/>
      <c r="M14" s="84"/>
      <c r="N14" s="84"/>
      <c r="O14" s="84"/>
      <c r="P14" s="83"/>
      <c r="Q14" s="82"/>
      <c r="R14" s="83"/>
      <c r="S14" s="83"/>
      <c r="T14" s="81"/>
      <c r="U14" s="81"/>
    </row>
    <row r="15" spans="1:21">
      <c r="A15" s="81"/>
      <c r="B15" s="81"/>
      <c r="C15" s="82"/>
      <c r="D15" s="82"/>
      <c r="E15" s="82"/>
      <c r="F15" s="82"/>
      <c r="G15" s="82"/>
      <c r="H15" s="82"/>
      <c r="I15" s="82"/>
      <c r="J15" s="82"/>
      <c r="K15" s="83"/>
      <c r="L15" s="83"/>
      <c r="M15" s="84"/>
      <c r="N15" s="84"/>
      <c r="O15" s="84"/>
      <c r="P15" s="83"/>
      <c r="Q15" s="82"/>
      <c r="R15" s="83"/>
      <c r="S15" s="83"/>
      <c r="T15" s="81"/>
      <c r="U15" s="81"/>
    </row>
    <row r="16" spans="1:21">
      <c r="A16" s="81"/>
      <c r="B16" s="81"/>
      <c r="C16" s="82"/>
      <c r="D16" s="82"/>
      <c r="E16" s="82"/>
      <c r="F16" s="82"/>
      <c r="G16" s="82"/>
      <c r="H16" s="82"/>
      <c r="I16" s="82"/>
      <c r="J16" s="82"/>
      <c r="K16" s="83"/>
      <c r="L16" s="83"/>
      <c r="M16" s="84"/>
      <c r="N16" s="84"/>
      <c r="O16" s="84"/>
      <c r="P16" s="83"/>
      <c r="Q16" s="82"/>
      <c r="R16" s="83"/>
      <c r="S16" s="83"/>
      <c r="T16" s="81"/>
      <c r="U16" s="81"/>
    </row>
    <row r="17" spans="1:21">
      <c r="A17" s="81"/>
      <c r="B17" s="81"/>
      <c r="C17" s="82"/>
      <c r="D17" s="82"/>
      <c r="E17" s="82"/>
      <c r="F17" s="82"/>
      <c r="G17" s="82"/>
      <c r="H17" s="82"/>
      <c r="I17" s="82"/>
      <c r="J17" s="82"/>
      <c r="K17" s="83"/>
      <c r="L17" s="83"/>
      <c r="M17" s="84"/>
      <c r="N17" s="84"/>
      <c r="O17" s="84"/>
      <c r="P17" s="83"/>
      <c r="Q17" s="82"/>
      <c r="R17" s="83"/>
      <c r="S17" s="83"/>
      <c r="T17" s="81"/>
      <c r="U17" s="81"/>
    </row>
    <row r="18" spans="1:21">
      <c r="A18" s="81"/>
      <c r="B18" s="81"/>
      <c r="C18" s="82"/>
      <c r="D18" s="82"/>
      <c r="E18" s="82"/>
      <c r="F18" s="82"/>
      <c r="G18" s="82"/>
      <c r="H18" s="82"/>
      <c r="I18" s="82"/>
      <c r="J18" s="82"/>
      <c r="K18" s="83"/>
      <c r="L18" s="83"/>
      <c r="M18" s="84"/>
      <c r="N18" s="84"/>
      <c r="O18" s="84"/>
      <c r="P18" s="83"/>
      <c r="Q18" s="82"/>
      <c r="R18" s="83"/>
      <c r="S18" s="83"/>
      <c r="T18" s="81"/>
      <c r="U18" s="81"/>
    </row>
    <row r="19" spans="1:21">
      <c r="A19" s="81"/>
      <c r="B19" s="81"/>
      <c r="C19" s="82"/>
      <c r="D19" s="82"/>
      <c r="E19" s="82"/>
      <c r="F19" s="82"/>
      <c r="G19" s="82"/>
      <c r="H19" s="82"/>
      <c r="I19" s="82"/>
      <c r="J19" s="82"/>
      <c r="K19" s="83"/>
      <c r="L19" s="83"/>
      <c r="M19" s="84"/>
      <c r="N19" s="84"/>
      <c r="O19" s="84"/>
      <c r="P19" s="83"/>
      <c r="Q19" s="82"/>
      <c r="R19" s="83"/>
      <c r="S19" s="83"/>
      <c r="T19" s="81"/>
      <c r="U19" s="81"/>
    </row>
    <row r="20" spans="1:21">
      <c r="A20" s="81"/>
      <c r="B20" s="81"/>
      <c r="C20" s="82"/>
      <c r="D20" s="82"/>
      <c r="E20" s="82"/>
      <c r="F20" s="82"/>
      <c r="G20" s="82"/>
      <c r="H20" s="82"/>
      <c r="I20" s="82"/>
      <c r="J20" s="82"/>
      <c r="K20" s="83"/>
      <c r="L20" s="83"/>
      <c r="M20" s="84"/>
      <c r="N20" s="84"/>
      <c r="O20" s="84"/>
      <c r="P20" s="83"/>
      <c r="Q20" s="82"/>
      <c r="R20" s="83"/>
      <c r="S20" s="83"/>
      <c r="T20" s="81"/>
      <c r="U20" s="81"/>
    </row>
    <row r="21" spans="1:21">
      <c r="A21" s="81"/>
      <c r="B21" s="81"/>
      <c r="C21" s="82"/>
      <c r="D21" s="82"/>
      <c r="E21" s="82"/>
      <c r="F21" s="82"/>
      <c r="G21" s="82"/>
      <c r="H21" s="82"/>
      <c r="I21" s="82"/>
      <c r="J21" s="82"/>
      <c r="K21" s="83"/>
      <c r="L21" s="83"/>
      <c r="M21" s="84"/>
      <c r="N21" s="84"/>
      <c r="O21" s="84"/>
      <c r="P21" s="83"/>
      <c r="Q21" s="82"/>
      <c r="R21" s="83"/>
      <c r="S21" s="83"/>
      <c r="T21" s="81"/>
      <c r="U21" s="81"/>
    </row>
    <row r="22" spans="1:21">
      <c r="A22" s="81"/>
      <c r="B22" s="81"/>
      <c r="C22" s="82"/>
      <c r="D22" s="82"/>
      <c r="E22" s="82"/>
      <c r="F22" s="82"/>
      <c r="G22" s="82"/>
      <c r="H22" s="82"/>
      <c r="I22" s="82"/>
      <c r="J22" s="82"/>
      <c r="K22" s="83"/>
      <c r="L22" s="83"/>
      <c r="M22" s="84"/>
      <c r="N22" s="84"/>
      <c r="O22" s="84"/>
      <c r="P22" s="83"/>
      <c r="Q22" s="82"/>
      <c r="R22" s="83"/>
      <c r="S22" s="83"/>
      <c r="T22" s="81"/>
      <c r="U22" s="81"/>
    </row>
    <row r="23" spans="1:21">
      <c r="A23" s="81"/>
      <c r="B23" s="81"/>
      <c r="C23" s="82"/>
      <c r="D23" s="82"/>
      <c r="E23" s="82"/>
      <c r="F23" s="82"/>
      <c r="G23" s="82"/>
      <c r="H23" s="82"/>
      <c r="I23" s="82"/>
      <c r="J23" s="82"/>
      <c r="K23" s="83"/>
      <c r="L23" s="83"/>
      <c r="M23" s="84"/>
      <c r="N23" s="84"/>
      <c r="O23" s="84"/>
      <c r="P23" s="83"/>
      <c r="Q23" s="82"/>
      <c r="R23" s="83"/>
      <c r="S23" s="83"/>
      <c r="T23" s="81"/>
      <c r="U23" s="81"/>
    </row>
    <row r="24" spans="1:21">
      <c r="A24" s="81"/>
      <c r="B24" s="81"/>
      <c r="C24" s="82"/>
      <c r="D24" s="82"/>
      <c r="E24" s="82"/>
      <c r="F24" s="82"/>
      <c r="G24" s="82"/>
      <c r="H24" s="82"/>
      <c r="I24" s="82"/>
      <c r="J24" s="82"/>
      <c r="K24" s="83"/>
      <c r="L24" s="83"/>
      <c r="M24" s="84"/>
      <c r="N24" s="84"/>
      <c r="O24" s="84"/>
      <c r="P24" s="83"/>
      <c r="Q24" s="82"/>
      <c r="R24" s="83"/>
      <c r="S24" s="83"/>
      <c r="T24" s="81"/>
      <c r="U24" s="81"/>
    </row>
    <row r="25" spans="1:21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3"/>
      <c r="L25" s="83"/>
      <c r="M25" s="84"/>
      <c r="N25" s="84"/>
      <c r="O25" s="84"/>
      <c r="P25" s="83"/>
      <c r="Q25" s="82"/>
      <c r="R25" s="83"/>
      <c r="S25" s="83"/>
      <c r="T25" s="81"/>
      <c r="U25" s="81"/>
    </row>
    <row r="26" spans="1:21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3"/>
      <c r="L26" s="83"/>
      <c r="M26" s="84"/>
      <c r="N26" s="84"/>
      <c r="O26" s="84"/>
      <c r="P26" s="83"/>
      <c r="Q26" s="82"/>
      <c r="R26" s="83"/>
      <c r="S26" s="83"/>
      <c r="T26" s="81"/>
      <c r="U26" s="81"/>
    </row>
    <row r="27" spans="1:21">
      <c r="A27" s="81"/>
      <c r="B27" s="81"/>
      <c r="C27" s="82"/>
      <c r="D27" s="82"/>
      <c r="E27" s="82"/>
      <c r="F27" s="82"/>
      <c r="G27" s="82"/>
      <c r="H27" s="82"/>
      <c r="I27" s="82"/>
      <c r="J27" s="82"/>
      <c r="K27" s="83"/>
      <c r="L27" s="83"/>
      <c r="M27" s="84"/>
      <c r="N27" s="84"/>
      <c r="O27" s="84"/>
      <c r="P27" s="83"/>
      <c r="Q27" s="82"/>
      <c r="R27" s="83"/>
      <c r="S27" s="83"/>
      <c r="T27" s="81"/>
      <c r="U27" s="81"/>
    </row>
    <row r="28" spans="1:21">
      <c r="A28" s="81"/>
      <c r="B28" s="81"/>
      <c r="C28" s="82"/>
      <c r="D28" s="82"/>
      <c r="E28" s="82"/>
      <c r="F28" s="82"/>
      <c r="G28" s="82"/>
      <c r="H28" s="82"/>
      <c r="I28" s="82"/>
      <c r="J28" s="82"/>
      <c r="K28" s="83"/>
      <c r="L28" s="83"/>
      <c r="M28" s="84"/>
      <c r="N28" s="84"/>
      <c r="O28" s="84"/>
      <c r="P28" s="83"/>
      <c r="Q28" s="82"/>
      <c r="R28" s="83"/>
      <c r="S28" s="83"/>
      <c r="T28" s="81"/>
      <c r="U28" s="81"/>
    </row>
    <row r="29" spans="1:2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3"/>
      <c r="L29" s="83"/>
      <c r="M29" s="84"/>
      <c r="N29" s="84"/>
      <c r="O29" s="84"/>
      <c r="P29" s="83"/>
      <c r="Q29" s="82"/>
      <c r="R29" s="83"/>
      <c r="S29" s="83"/>
      <c r="T29" s="81"/>
      <c r="U29" s="81"/>
    </row>
    <row r="30" spans="1:21">
      <c r="A30" s="81"/>
      <c r="B30" s="81"/>
      <c r="C30" s="82"/>
      <c r="D30" s="82"/>
      <c r="E30" s="82"/>
      <c r="F30" s="82"/>
      <c r="G30" s="82"/>
      <c r="H30" s="82"/>
      <c r="I30" s="82"/>
      <c r="J30" s="82"/>
      <c r="K30" s="83"/>
      <c r="L30" s="83"/>
      <c r="M30" s="84"/>
      <c r="N30" s="84"/>
      <c r="O30" s="84"/>
      <c r="P30" s="83"/>
      <c r="Q30" s="82"/>
      <c r="R30" s="83"/>
      <c r="S30" s="83"/>
      <c r="T30" s="81"/>
      <c r="U30" s="81"/>
    </row>
    <row r="31" spans="1:21">
      <c r="A31" s="81"/>
      <c r="B31" s="81"/>
      <c r="C31" s="82"/>
      <c r="D31" s="82"/>
      <c r="E31" s="82"/>
      <c r="F31" s="82"/>
      <c r="G31" s="82"/>
      <c r="H31" s="82"/>
      <c r="I31" s="82"/>
      <c r="J31" s="82"/>
      <c r="K31" s="83"/>
      <c r="L31" s="83"/>
      <c r="M31" s="84"/>
      <c r="N31" s="84"/>
      <c r="O31" s="84"/>
      <c r="P31" s="83"/>
      <c r="Q31" s="82"/>
      <c r="R31" s="83"/>
      <c r="S31" s="83"/>
      <c r="T31" s="81"/>
      <c r="U31" s="81"/>
    </row>
    <row r="32" spans="1:2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3"/>
      <c r="L32" s="83"/>
      <c r="M32" s="84"/>
      <c r="N32" s="84"/>
      <c r="O32" s="84"/>
      <c r="P32" s="83"/>
      <c r="Q32" s="82"/>
      <c r="R32" s="83"/>
      <c r="S32" s="83"/>
      <c r="T32" s="81"/>
      <c r="U32" s="81"/>
    </row>
    <row r="33" spans="1:21">
      <c r="A33" s="81"/>
      <c r="B33" s="81"/>
      <c r="C33" s="82"/>
      <c r="D33" s="82"/>
      <c r="E33" s="82"/>
      <c r="F33" s="82"/>
      <c r="G33" s="82"/>
      <c r="H33" s="82"/>
      <c r="I33" s="82"/>
      <c r="J33" s="82"/>
      <c r="K33" s="83"/>
      <c r="L33" s="83"/>
      <c r="M33" s="84"/>
      <c r="N33" s="84"/>
      <c r="O33" s="84"/>
      <c r="P33" s="83"/>
      <c r="Q33" s="82"/>
      <c r="R33" s="83"/>
      <c r="S33" s="83"/>
      <c r="T33" s="81"/>
      <c r="U33" s="81"/>
    </row>
    <row r="34" spans="1:2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3"/>
      <c r="L34" s="83"/>
      <c r="M34" s="84"/>
      <c r="N34" s="84"/>
      <c r="O34" s="84"/>
      <c r="P34" s="83"/>
      <c r="Q34" s="82"/>
      <c r="R34" s="83"/>
      <c r="S34" s="83"/>
      <c r="T34" s="81"/>
      <c r="U34" s="81"/>
    </row>
    <row r="35" spans="1:21">
      <c r="C35" s="86"/>
      <c r="D35" s="86"/>
      <c r="E35" s="86"/>
      <c r="F35" s="86"/>
      <c r="G35" s="86"/>
      <c r="H35" s="86"/>
      <c r="I35" s="86"/>
      <c r="J35" s="86"/>
      <c r="K35" s="87"/>
      <c r="L35" s="87"/>
      <c r="M35" s="88"/>
      <c r="N35" s="88"/>
      <c r="O35" s="88"/>
      <c r="P35" s="87"/>
      <c r="Q35" s="86"/>
      <c r="R35" s="87"/>
      <c r="S35" s="87"/>
    </row>
    <row r="36" spans="1:21">
      <c r="M36" s="89"/>
      <c r="N36" s="89"/>
      <c r="O36" s="89"/>
    </row>
    <row r="37" spans="1:21">
      <c r="M37" s="89"/>
      <c r="N37" s="89"/>
      <c r="O37" s="89"/>
    </row>
    <row r="38" spans="1:21">
      <c r="M38" s="89"/>
      <c r="N38" s="89"/>
      <c r="O38" s="89"/>
    </row>
    <row r="39" spans="1:21">
      <c r="M39" s="89"/>
      <c r="N39" s="89"/>
      <c r="O39" s="89"/>
    </row>
    <row r="40" spans="1:21">
      <c r="M40" s="89"/>
      <c r="N40" s="89"/>
      <c r="O40" s="89"/>
    </row>
    <row r="41" spans="1:21">
      <c r="M41" s="89"/>
      <c r="N41" s="89"/>
      <c r="O41" s="89"/>
    </row>
    <row r="42" spans="1:21">
      <c r="M42" s="89"/>
      <c r="N42" s="89"/>
      <c r="O42" s="89"/>
    </row>
    <row r="43" spans="1:21">
      <c r="M43" s="89"/>
      <c r="N43" s="89"/>
      <c r="O43" s="89"/>
    </row>
    <row r="44" spans="1:21">
      <c r="M44" s="89"/>
      <c r="N44" s="89"/>
      <c r="O44" s="89"/>
    </row>
    <row r="45" spans="1:21">
      <c r="M45" s="89"/>
      <c r="N45" s="89"/>
      <c r="O45" s="89"/>
    </row>
    <row r="46" spans="1:21">
      <c r="M46" s="89"/>
      <c r="N46" s="89"/>
      <c r="O46" s="89"/>
    </row>
    <row r="47" spans="1:21">
      <c r="M47" s="89"/>
      <c r="N47" s="89"/>
      <c r="O47" s="89"/>
    </row>
    <row r="48" spans="1:21">
      <c r="M48" s="89"/>
      <c r="N48" s="89"/>
      <c r="O48" s="89"/>
    </row>
    <row r="49" spans="13:15">
      <c r="M49" s="89"/>
      <c r="N49" s="89"/>
      <c r="O49" s="89"/>
    </row>
    <row r="50" spans="13:15">
      <c r="M50" s="89"/>
      <c r="N50" s="89"/>
      <c r="O50" s="89"/>
    </row>
    <row r="51" spans="13:15">
      <c r="M51" s="89"/>
      <c r="N51" s="89"/>
      <c r="O51" s="89"/>
    </row>
    <row r="52" spans="13:15">
      <c r="M52" s="89"/>
      <c r="N52" s="89"/>
      <c r="O52" s="89"/>
    </row>
    <row r="53" spans="13:15">
      <c r="M53" s="89"/>
      <c r="N53" s="89"/>
      <c r="O53" s="89"/>
    </row>
    <row r="54" spans="13:15">
      <c r="M54" s="89"/>
      <c r="N54" s="89"/>
      <c r="O54" s="89"/>
    </row>
    <row r="55" spans="13:15">
      <c r="M55" s="89"/>
      <c r="N55" s="89"/>
      <c r="O55" s="89"/>
    </row>
    <row r="56" spans="13:15">
      <c r="M56" s="89"/>
      <c r="N56" s="89"/>
      <c r="O56" s="89"/>
    </row>
    <row r="57" spans="13:15">
      <c r="M57" s="89"/>
      <c r="N57" s="89"/>
      <c r="O57" s="89"/>
    </row>
    <row r="58" spans="13:15">
      <c r="M58" s="89"/>
      <c r="N58" s="89"/>
      <c r="O58" s="89"/>
    </row>
    <row r="59" spans="13:15">
      <c r="M59" s="89"/>
      <c r="N59" s="89"/>
      <c r="O59" s="89"/>
    </row>
    <row r="60" spans="13:15">
      <c r="M60" s="89"/>
      <c r="N60" s="89"/>
      <c r="O60" s="89"/>
    </row>
    <row r="61" spans="13:15">
      <c r="M61" s="89"/>
      <c r="N61" s="89"/>
      <c r="O61" s="89"/>
    </row>
    <row r="62" spans="13:15">
      <c r="M62" s="89"/>
      <c r="N62" s="89"/>
      <c r="O62" s="89"/>
    </row>
    <row r="63" spans="13:15">
      <c r="M63" s="89"/>
      <c r="N63" s="89"/>
      <c r="O63" s="89"/>
    </row>
    <row r="64" spans="13:15">
      <c r="M64" s="89"/>
      <c r="N64" s="89"/>
      <c r="O64" s="89"/>
    </row>
    <row r="65" spans="13:15">
      <c r="M65" s="89"/>
      <c r="N65" s="89"/>
      <c r="O65" s="89"/>
    </row>
    <row r="66" spans="13:15">
      <c r="M66" s="89"/>
      <c r="N66" s="89"/>
      <c r="O66" s="89"/>
    </row>
    <row r="67" spans="13:15">
      <c r="M67" s="89"/>
      <c r="N67" s="89"/>
      <c r="O67" s="89"/>
    </row>
    <row r="68" spans="13:15">
      <c r="M68" s="89"/>
      <c r="N68" s="89"/>
      <c r="O68" s="89"/>
    </row>
    <row r="69" spans="13:15">
      <c r="M69" s="89"/>
      <c r="N69" s="89"/>
      <c r="O69" s="89"/>
    </row>
    <row r="70" spans="13:15">
      <c r="M70" s="89"/>
      <c r="N70" s="89"/>
      <c r="O70" s="89"/>
    </row>
    <row r="71" spans="13:15">
      <c r="M71" s="89"/>
      <c r="N71" s="89"/>
      <c r="O71" s="89"/>
    </row>
    <row r="72" spans="13:15">
      <c r="M72" s="89"/>
      <c r="N72" s="89"/>
      <c r="O72" s="89"/>
    </row>
    <row r="73" spans="13:15">
      <c r="M73" s="89"/>
      <c r="N73" s="89"/>
      <c r="O73" s="89"/>
    </row>
    <row r="74" spans="13:15">
      <c r="M74" s="89"/>
      <c r="N74" s="89"/>
      <c r="O74" s="89"/>
    </row>
    <row r="75" spans="13:15">
      <c r="M75" s="89"/>
      <c r="N75" s="89"/>
      <c r="O75" s="89"/>
    </row>
    <row r="76" spans="13:15">
      <c r="M76" s="89"/>
      <c r="N76" s="89"/>
      <c r="O76" s="89"/>
    </row>
    <row r="77" spans="13:15">
      <c r="M77" s="89"/>
      <c r="N77" s="89"/>
      <c r="O77" s="89"/>
    </row>
    <row r="78" spans="13:15">
      <c r="M78" s="89"/>
      <c r="N78" s="89"/>
      <c r="O78" s="89"/>
    </row>
    <row r="79" spans="13:15">
      <c r="M79" s="89"/>
      <c r="N79" s="89"/>
      <c r="O79" s="89"/>
    </row>
    <row r="80" spans="13:15">
      <c r="M80" s="89"/>
      <c r="N80" s="89"/>
      <c r="O80" s="89"/>
    </row>
    <row r="81" spans="13:15">
      <c r="M81" s="89"/>
      <c r="N81" s="89"/>
      <c r="O81" s="89"/>
    </row>
    <row r="82" spans="13:15">
      <c r="M82" s="89"/>
      <c r="N82" s="89"/>
      <c r="O82" s="89"/>
    </row>
    <row r="83" spans="13:15">
      <c r="M83" s="89"/>
      <c r="N83" s="89"/>
      <c r="O83" s="89"/>
    </row>
    <row r="84" spans="13:15">
      <c r="M84" s="89"/>
      <c r="N84" s="89"/>
      <c r="O84" s="89"/>
    </row>
    <row r="85" spans="13:15">
      <c r="M85" s="89"/>
      <c r="N85" s="89"/>
      <c r="O85" s="89"/>
    </row>
    <row r="86" spans="13:15">
      <c r="M86" s="89"/>
      <c r="N86" s="89"/>
      <c r="O86" s="89"/>
    </row>
    <row r="87" spans="13:15">
      <c r="M87" s="89"/>
      <c r="N87" s="89"/>
      <c r="O87" s="89"/>
    </row>
    <row r="88" spans="13:15">
      <c r="M88" s="89"/>
      <c r="N88" s="89"/>
      <c r="O88" s="89"/>
    </row>
    <row r="89" spans="13:15">
      <c r="M89" s="89"/>
      <c r="N89" s="89"/>
      <c r="O89" s="89"/>
    </row>
    <row r="90" spans="13:15">
      <c r="M90" s="89"/>
      <c r="N90" s="89"/>
      <c r="O90" s="89"/>
    </row>
    <row r="91" spans="13:15">
      <c r="M91" s="89"/>
      <c r="N91" s="89"/>
      <c r="O91" s="89"/>
    </row>
    <row r="92" spans="13:15">
      <c r="M92" s="89"/>
      <c r="N92" s="89"/>
      <c r="O92" s="89"/>
    </row>
    <row r="93" spans="13:15">
      <c r="M93" s="89"/>
      <c r="N93" s="89"/>
      <c r="O93" s="89"/>
    </row>
    <row r="94" spans="13:15">
      <c r="M94" s="89"/>
      <c r="N94" s="89"/>
      <c r="O94" s="89"/>
    </row>
    <row r="95" spans="13:15">
      <c r="M95" s="89"/>
      <c r="N95" s="89"/>
      <c r="O95" s="89"/>
    </row>
    <row r="96" spans="13:15">
      <c r="M96" s="89"/>
      <c r="N96" s="89"/>
      <c r="O96" s="89"/>
    </row>
    <row r="97" spans="13:15">
      <c r="M97" s="89"/>
      <c r="N97" s="89"/>
      <c r="O97" s="89"/>
    </row>
    <row r="98" spans="13:15">
      <c r="M98" s="89"/>
      <c r="N98" s="89"/>
      <c r="O98" s="89"/>
    </row>
    <row r="99" spans="13:15">
      <c r="M99" s="89"/>
      <c r="N99" s="89"/>
      <c r="O99" s="89"/>
    </row>
    <row r="100" spans="13:15">
      <c r="M100" s="89"/>
      <c r="N100" s="89"/>
      <c r="O100" s="89"/>
    </row>
    <row r="101" spans="13:15">
      <c r="M101" s="89"/>
      <c r="N101" s="89"/>
      <c r="O101" s="89"/>
    </row>
    <row r="102" spans="13:15">
      <c r="M102" s="89"/>
      <c r="N102" s="89"/>
      <c r="O102" s="89"/>
    </row>
    <row r="103" spans="13:15">
      <c r="M103" s="89"/>
      <c r="N103" s="89"/>
      <c r="O103" s="89"/>
    </row>
    <row r="104" spans="13:15">
      <c r="M104" s="89"/>
      <c r="N104" s="89"/>
      <c r="O104" s="89"/>
    </row>
    <row r="105" spans="13:15">
      <c r="M105" s="89"/>
      <c r="N105" s="89"/>
      <c r="O105" s="89"/>
    </row>
    <row r="106" spans="13:15">
      <c r="M106" s="89"/>
      <c r="N106" s="89"/>
      <c r="O106" s="89"/>
    </row>
    <row r="107" spans="13:15">
      <c r="M107" s="89"/>
      <c r="N107" s="89"/>
      <c r="O107" s="89"/>
    </row>
    <row r="108" spans="13:15">
      <c r="M108" s="89"/>
      <c r="N108" s="89"/>
      <c r="O108" s="89"/>
    </row>
    <row r="109" spans="13:15">
      <c r="M109" s="89"/>
      <c r="N109" s="89"/>
      <c r="O109" s="89"/>
    </row>
    <row r="110" spans="13:15">
      <c r="M110" s="89"/>
      <c r="N110" s="89"/>
      <c r="O110" s="89"/>
    </row>
    <row r="111" spans="13:15">
      <c r="M111" s="89"/>
      <c r="N111" s="89"/>
      <c r="O111" s="89"/>
    </row>
    <row r="112" spans="13:15">
      <c r="M112" s="89"/>
      <c r="N112" s="89"/>
      <c r="O112" s="89"/>
    </row>
    <row r="113" spans="13:15">
      <c r="M113" s="89"/>
      <c r="N113" s="89"/>
      <c r="O113" s="89"/>
    </row>
    <row r="114" spans="13:15">
      <c r="M114" s="89"/>
      <c r="N114" s="89"/>
      <c r="O114" s="89"/>
    </row>
    <row r="115" spans="13:15">
      <c r="M115" s="89"/>
      <c r="N115" s="89"/>
      <c r="O115" s="89"/>
    </row>
    <row r="116" spans="13:15">
      <c r="M116" s="89"/>
      <c r="N116" s="89"/>
      <c r="O116" s="89"/>
    </row>
    <row r="117" spans="13:15">
      <c r="M117" s="89"/>
      <c r="N117" s="89"/>
      <c r="O117" s="89"/>
    </row>
    <row r="118" spans="13:15">
      <c r="M118" s="89"/>
      <c r="N118" s="89"/>
      <c r="O118" s="89"/>
    </row>
    <row r="119" spans="13:15">
      <c r="M119" s="89"/>
      <c r="N119" s="89"/>
      <c r="O119" s="89"/>
    </row>
    <row r="120" spans="13:15">
      <c r="M120" s="89"/>
      <c r="N120" s="89"/>
      <c r="O120" s="89"/>
    </row>
    <row r="121" spans="13:15">
      <c r="M121" s="89"/>
      <c r="N121" s="89"/>
      <c r="O121" s="89"/>
    </row>
    <row r="122" spans="13:15">
      <c r="M122" s="89"/>
      <c r="N122" s="89"/>
      <c r="O122" s="89"/>
    </row>
    <row r="123" spans="13:15">
      <c r="M123" s="89"/>
      <c r="N123" s="89"/>
      <c r="O123" s="89"/>
    </row>
    <row r="124" spans="13:15">
      <c r="M124" s="89"/>
      <c r="N124" s="89"/>
      <c r="O124" s="89"/>
    </row>
    <row r="125" spans="13:15">
      <c r="M125" s="89"/>
      <c r="N125" s="89"/>
      <c r="O125" s="89"/>
    </row>
    <row r="126" spans="13:15">
      <c r="M126" s="89"/>
      <c r="N126" s="89"/>
      <c r="O126" s="89"/>
    </row>
    <row r="127" spans="13:15">
      <c r="M127" s="89"/>
      <c r="N127" s="89"/>
      <c r="O127" s="89"/>
    </row>
    <row r="128" spans="13:15">
      <c r="M128" s="89"/>
      <c r="N128" s="89"/>
      <c r="O128" s="89"/>
    </row>
    <row r="129" spans="13:15">
      <c r="M129" s="89"/>
      <c r="N129" s="89"/>
      <c r="O129" s="89"/>
    </row>
    <row r="130" spans="13:15">
      <c r="M130" s="89"/>
      <c r="N130" s="89"/>
      <c r="O130" s="89"/>
    </row>
    <row r="131" spans="13:15">
      <c r="M131" s="89"/>
      <c r="N131" s="89"/>
      <c r="O131" s="89"/>
    </row>
    <row r="132" spans="13:15">
      <c r="M132" s="89"/>
      <c r="N132" s="89"/>
      <c r="O132" s="89"/>
    </row>
    <row r="133" spans="13:15">
      <c r="M133" s="89"/>
      <c r="N133" s="89"/>
      <c r="O133" s="89"/>
    </row>
    <row r="134" spans="13:15">
      <c r="M134" s="89"/>
      <c r="N134" s="89"/>
      <c r="O134" s="89"/>
    </row>
    <row r="135" spans="13:15">
      <c r="M135" s="89"/>
      <c r="N135" s="89"/>
      <c r="O135" s="89"/>
    </row>
    <row r="136" spans="13:15">
      <c r="M136" s="89"/>
      <c r="N136" s="89"/>
      <c r="O136" s="89"/>
    </row>
    <row r="137" spans="13:15">
      <c r="M137" s="89"/>
      <c r="N137" s="89"/>
      <c r="O137" s="89"/>
    </row>
    <row r="138" spans="13:15">
      <c r="M138" s="89"/>
      <c r="N138" s="89"/>
      <c r="O138" s="89"/>
    </row>
    <row r="139" spans="13:15">
      <c r="M139" s="89"/>
      <c r="N139" s="89"/>
      <c r="O139" s="89"/>
    </row>
    <row r="140" spans="13:15">
      <c r="M140" s="89"/>
      <c r="N140" s="89"/>
      <c r="O140" s="89"/>
    </row>
    <row r="141" spans="13:15">
      <c r="M141" s="89"/>
      <c r="N141" s="89"/>
      <c r="O141" s="89"/>
    </row>
    <row r="142" spans="13:15">
      <c r="M142" s="89"/>
      <c r="N142" s="89"/>
      <c r="O142" s="89"/>
    </row>
    <row r="143" spans="13:15">
      <c r="M143" s="89"/>
      <c r="N143" s="89"/>
      <c r="O143" s="89"/>
    </row>
    <row r="144" spans="13:15">
      <c r="M144" s="89"/>
      <c r="N144" s="89"/>
      <c r="O144" s="89"/>
    </row>
    <row r="145" spans="13:15">
      <c r="M145" s="89"/>
      <c r="N145" s="89"/>
      <c r="O145" s="89"/>
    </row>
    <row r="146" spans="13:15">
      <c r="M146" s="89"/>
      <c r="N146" s="89"/>
      <c r="O146" s="89"/>
    </row>
    <row r="147" spans="13:15">
      <c r="M147" s="89"/>
      <c r="N147" s="89"/>
      <c r="O147" s="89"/>
    </row>
    <row r="148" spans="13:15">
      <c r="M148" s="89"/>
      <c r="N148" s="89"/>
      <c r="O148" s="89"/>
    </row>
    <row r="149" spans="13:15">
      <c r="M149" s="89"/>
      <c r="N149" s="89"/>
      <c r="O149" s="89"/>
    </row>
    <row r="150" spans="13:15">
      <c r="M150" s="89"/>
      <c r="N150" s="89"/>
      <c r="O150" s="89"/>
    </row>
    <row r="151" spans="13:15">
      <c r="M151" s="89"/>
      <c r="N151" s="89"/>
      <c r="O151" s="89"/>
    </row>
    <row r="152" spans="13:15">
      <c r="M152" s="89"/>
      <c r="N152" s="89"/>
      <c r="O152" s="89"/>
    </row>
    <row r="153" spans="13:15">
      <c r="M153" s="89"/>
      <c r="N153" s="89"/>
      <c r="O153" s="89"/>
    </row>
    <row r="154" spans="13:15">
      <c r="M154" s="89"/>
      <c r="N154" s="89"/>
      <c r="O154" s="89"/>
    </row>
    <row r="155" spans="13:15">
      <c r="M155" s="89"/>
      <c r="N155" s="89"/>
      <c r="O155" s="89"/>
    </row>
    <row r="156" spans="13:15">
      <c r="M156" s="89"/>
      <c r="N156" s="89"/>
      <c r="O156" s="89"/>
    </row>
    <row r="157" spans="13:15">
      <c r="M157" s="89"/>
      <c r="N157" s="89"/>
      <c r="O157" s="89"/>
    </row>
    <row r="158" spans="13:15">
      <c r="M158" s="89"/>
      <c r="N158" s="89"/>
      <c r="O158" s="89"/>
    </row>
    <row r="159" spans="13:15">
      <c r="M159" s="89"/>
      <c r="N159" s="89"/>
      <c r="O159" s="89"/>
    </row>
    <row r="160" spans="13:15">
      <c r="M160" s="89"/>
      <c r="N160" s="89"/>
      <c r="O160" s="89"/>
    </row>
    <row r="161" spans="13:15">
      <c r="M161" s="89"/>
      <c r="N161" s="89"/>
      <c r="O161" s="89"/>
    </row>
    <row r="162" spans="13:15">
      <c r="M162" s="89"/>
      <c r="N162" s="89"/>
      <c r="O162" s="89"/>
    </row>
    <row r="163" spans="13:15">
      <c r="M163" s="89"/>
      <c r="N163" s="89"/>
      <c r="O163" s="89"/>
    </row>
    <row r="164" spans="13:15">
      <c r="M164" s="89"/>
      <c r="N164" s="89"/>
      <c r="O164" s="89"/>
    </row>
    <row r="165" spans="13:15">
      <c r="M165" s="89"/>
      <c r="N165" s="89"/>
      <c r="O165" s="89"/>
    </row>
    <row r="166" spans="13:15">
      <c r="M166" s="89"/>
      <c r="N166" s="89"/>
      <c r="O166" s="89"/>
    </row>
    <row r="167" spans="13:15">
      <c r="M167" s="89"/>
      <c r="N167" s="89"/>
      <c r="O167" s="89"/>
    </row>
    <row r="168" spans="13:15">
      <c r="M168" s="89"/>
      <c r="N168" s="89"/>
      <c r="O168" s="89"/>
    </row>
    <row r="169" spans="13:15">
      <c r="M169" s="89"/>
      <c r="N169" s="89"/>
      <c r="O169" s="89"/>
    </row>
    <row r="170" spans="13:15">
      <c r="M170" s="89"/>
      <c r="N170" s="89"/>
      <c r="O170" s="89"/>
    </row>
    <row r="171" spans="13:15">
      <c r="M171" s="89"/>
      <c r="N171" s="89"/>
      <c r="O171" s="89"/>
    </row>
    <row r="172" spans="13:15">
      <c r="M172" s="89"/>
      <c r="N172" s="89"/>
      <c r="O172" s="89"/>
    </row>
    <row r="173" spans="13:15">
      <c r="M173" s="89"/>
      <c r="N173" s="89"/>
      <c r="O173" s="89"/>
    </row>
    <row r="174" spans="13:15">
      <c r="M174" s="89"/>
      <c r="N174" s="89"/>
      <c r="O174" s="89"/>
    </row>
    <row r="175" spans="13:15">
      <c r="M175" s="89"/>
      <c r="N175" s="89"/>
      <c r="O175" s="89"/>
    </row>
    <row r="176" spans="13:15">
      <c r="M176" s="89"/>
      <c r="N176" s="89"/>
      <c r="O176" s="89"/>
    </row>
    <row r="177" spans="13:15">
      <c r="M177" s="89"/>
      <c r="N177" s="89"/>
      <c r="O177" s="89"/>
    </row>
    <row r="178" spans="13:15">
      <c r="M178" s="89"/>
      <c r="N178" s="89"/>
      <c r="O178" s="89"/>
    </row>
    <row r="179" spans="13:15">
      <c r="M179" s="89"/>
      <c r="N179" s="89"/>
      <c r="O179" s="89"/>
    </row>
    <row r="180" spans="13:15">
      <c r="M180" s="89"/>
      <c r="N180" s="89"/>
      <c r="O180" s="89"/>
    </row>
    <row r="181" spans="13:15">
      <c r="M181" s="89"/>
      <c r="N181" s="89"/>
      <c r="O181" s="89"/>
    </row>
    <row r="182" spans="13:15">
      <c r="M182" s="89"/>
      <c r="N182" s="89"/>
      <c r="O182" s="89"/>
    </row>
    <row r="183" spans="13:15">
      <c r="M183" s="89"/>
      <c r="N183" s="89"/>
      <c r="O183" s="89"/>
    </row>
    <row r="184" spans="13:15">
      <c r="M184" s="89"/>
      <c r="N184" s="89"/>
      <c r="O184" s="89"/>
    </row>
    <row r="185" spans="13:15">
      <c r="M185" s="89"/>
      <c r="N185" s="89"/>
      <c r="O185" s="89"/>
    </row>
    <row r="186" spans="13:15">
      <c r="M186" s="89"/>
      <c r="N186" s="89"/>
      <c r="O186" s="89"/>
    </row>
    <row r="187" spans="13:15">
      <c r="M187" s="89"/>
      <c r="N187" s="89"/>
      <c r="O187" s="89"/>
    </row>
    <row r="188" spans="13:15">
      <c r="M188" s="89"/>
      <c r="N188" s="89"/>
      <c r="O188" s="89"/>
    </row>
    <row r="189" spans="13:15">
      <c r="M189" s="89"/>
      <c r="N189" s="89"/>
      <c r="O189" s="89"/>
    </row>
    <row r="190" spans="13:15">
      <c r="M190" s="89"/>
      <c r="N190" s="89"/>
      <c r="O190" s="89"/>
    </row>
    <row r="191" spans="13:15">
      <c r="M191" s="89"/>
      <c r="N191" s="89"/>
      <c r="O191" s="89"/>
    </row>
    <row r="192" spans="13:15">
      <c r="M192" s="89"/>
      <c r="N192" s="89"/>
      <c r="O192" s="89"/>
    </row>
    <row r="193" spans="13:15">
      <c r="M193" s="89"/>
      <c r="N193" s="89"/>
      <c r="O193" s="89"/>
    </row>
    <row r="194" spans="13:15">
      <c r="M194" s="89"/>
      <c r="N194" s="89"/>
      <c r="O194" s="89"/>
    </row>
    <row r="195" spans="13:15">
      <c r="M195" s="89"/>
      <c r="N195" s="89"/>
      <c r="O195" s="89"/>
    </row>
    <row r="196" spans="13:15">
      <c r="M196" s="89"/>
      <c r="N196" s="89"/>
      <c r="O196" s="89"/>
    </row>
    <row r="197" spans="13:15">
      <c r="M197" s="89"/>
      <c r="N197" s="89"/>
      <c r="O197" s="89"/>
    </row>
    <row r="198" spans="13:15">
      <c r="M198" s="89"/>
      <c r="N198" s="89"/>
      <c r="O198" s="89"/>
    </row>
    <row r="199" spans="13:15">
      <c r="M199" s="89"/>
      <c r="N199" s="89"/>
      <c r="O199" s="89"/>
    </row>
    <row r="200" spans="13:15">
      <c r="M200" s="89"/>
      <c r="N200" s="89"/>
      <c r="O200" s="89"/>
    </row>
    <row r="201" spans="13:15">
      <c r="M201" s="89"/>
      <c r="N201" s="89"/>
      <c r="O201" s="89"/>
    </row>
    <row r="202" spans="13:15">
      <c r="M202" s="89"/>
      <c r="N202" s="89"/>
      <c r="O202" s="89"/>
    </row>
    <row r="203" spans="13:15">
      <c r="M203" s="89"/>
      <c r="N203" s="89"/>
      <c r="O203" s="89"/>
    </row>
    <row r="204" spans="13:15">
      <c r="M204" s="89"/>
      <c r="N204" s="89"/>
      <c r="O204" s="89"/>
    </row>
    <row r="205" spans="13:15">
      <c r="M205" s="89"/>
      <c r="N205" s="89"/>
      <c r="O205" s="89"/>
    </row>
    <row r="206" spans="13:15">
      <c r="M206" s="89"/>
      <c r="N206" s="89"/>
      <c r="O206" s="89"/>
    </row>
    <row r="207" spans="13:15">
      <c r="M207" s="89"/>
      <c r="N207" s="89"/>
      <c r="O207" s="89"/>
    </row>
    <row r="208" spans="13:15">
      <c r="M208" s="89"/>
      <c r="N208" s="89"/>
      <c r="O208" s="89"/>
    </row>
    <row r="209" spans="13:15">
      <c r="M209" s="89"/>
      <c r="N209" s="89"/>
      <c r="O209" s="89"/>
    </row>
    <row r="210" spans="13:15">
      <c r="M210" s="89"/>
      <c r="N210" s="89"/>
      <c r="O210" s="89"/>
    </row>
    <row r="211" spans="13:15">
      <c r="M211" s="89"/>
      <c r="N211" s="89"/>
      <c r="O211" s="89"/>
    </row>
    <row r="212" spans="13:15">
      <c r="M212" s="89"/>
      <c r="N212" s="89"/>
      <c r="O212" s="89"/>
    </row>
    <row r="213" spans="13:15">
      <c r="M213" s="89"/>
      <c r="N213" s="89"/>
      <c r="O213" s="89"/>
    </row>
    <row r="214" spans="13:15">
      <c r="M214" s="89"/>
      <c r="N214" s="89"/>
      <c r="O214" s="89"/>
    </row>
    <row r="215" spans="13:15">
      <c r="M215" s="89"/>
      <c r="N215" s="89"/>
      <c r="O215" s="89"/>
    </row>
    <row r="216" spans="13:15">
      <c r="M216" s="89"/>
      <c r="N216" s="89"/>
      <c r="O216" s="89"/>
    </row>
    <row r="217" spans="13:15">
      <c r="M217" s="89"/>
      <c r="N217" s="89"/>
      <c r="O217" s="89"/>
    </row>
    <row r="218" spans="13:15">
      <c r="M218" s="89"/>
      <c r="N218" s="89"/>
      <c r="O218" s="89"/>
    </row>
    <row r="219" spans="13:15">
      <c r="M219" s="89"/>
      <c r="N219" s="89"/>
      <c r="O219" s="89"/>
    </row>
    <row r="220" spans="13:15">
      <c r="M220" s="89"/>
      <c r="N220" s="89"/>
      <c r="O220" s="89"/>
    </row>
    <row r="221" spans="13:15">
      <c r="M221" s="89"/>
      <c r="N221" s="89"/>
      <c r="O221" s="89"/>
    </row>
    <row r="222" spans="13:15">
      <c r="M222" s="89"/>
      <c r="N222" s="89"/>
      <c r="O222" s="89"/>
    </row>
    <row r="223" spans="13:15">
      <c r="M223" s="89"/>
      <c r="N223" s="89"/>
      <c r="O223" s="89"/>
    </row>
    <row r="224" spans="13:15">
      <c r="M224" s="89"/>
      <c r="N224" s="89"/>
      <c r="O224" s="89"/>
    </row>
    <row r="225" spans="13:15">
      <c r="M225" s="89"/>
      <c r="N225" s="89"/>
      <c r="O225" s="89"/>
    </row>
    <row r="226" spans="13:15">
      <c r="M226" s="89"/>
      <c r="N226" s="89"/>
      <c r="O226" s="89"/>
    </row>
    <row r="227" spans="13:15">
      <c r="M227" s="89"/>
      <c r="N227" s="89"/>
      <c r="O227" s="89"/>
    </row>
    <row r="228" spans="13:15">
      <c r="M228" s="89"/>
      <c r="N228" s="89"/>
      <c r="O228" s="89"/>
    </row>
    <row r="229" spans="13:15">
      <c r="M229" s="89"/>
      <c r="N229" s="89"/>
      <c r="O229" s="89"/>
    </row>
    <row r="230" spans="13:15">
      <c r="M230" s="89"/>
      <c r="N230" s="89"/>
      <c r="O230" s="89"/>
    </row>
    <row r="231" spans="13:15">
      <c r="M231" s="89"/>
      <c r="N231" s="89"/>
      <c r="O231" s="89"/>
    </row>
    <row r="232" spans="13:15">
      <c r="M232" s="89"/>
      <c r="N232" s="89"/>
      <c r="O232" s="89"/>
    </row>
    <row r="233" spans="13:15">
      <c r="M233" s="89"/>
      <c r="N233" s="89"/>
      <c r="O233" s="89"/>
    </row>
    <row r="234" spans="13:15">
      <c r="M234" s="89"/>
      <c r="N234" s="89"/>
      <c r="O234" s="89"/>
    </row>
    <row r="235" spans="13:15">
      <c r="M235" s="89"/>
      <c r="N235" s="89"/>
      <c r="O235" s="89"/>
    </row>
    <row r="236" spans="13:15">
      <c r="M236" s="89"/>
      <c r="N236" s="89"/>
      <c r="O236" s="89"/>
    </row>
    <row r="237" spans="13:15">
      <c r="M237" s="89"/>
      <c r="N237" s="89"/>
      <c r="O237" s="89"/>
    </row>
    <row r="238" spans="13:15">
      <c r="M238" s="89"/>
      <c r="N238" s="89"/>
      <c r="O238" s="89"/>
    </row>
    <row r="239" spans="13:15">
      <c r="M239" s="89"/>
      <c r="N239" s="89"/>
      <c r="O239" s="89"/>
    </row>
    <row r="240" spans="13:15">
      <c r="M240" s="89"/>
      <c r="N240" s="89"/>
      <c r="O240" s="89"/>
    </row>
    <row r="241" spans="13:15">
      <c r="M241" s="89"/>
      <c r="N241" s="89"/>
      <c r="O241" s="89"/>
    </row>
    <row r="242" spans="13:15">
      <c r="M242" s="89"/>
      <c r="N242" s="89"/>
      <c r="O242" s="89"/>
    </row>
    <row r="243" spans="13:15">
      <c r="M243" s="89"/>
      <c r="N243" s="89"/>
      <c r="O243" s="89"/>
    </row>
    <row r="244" spans="13:15">
      <c r="M244" s="89"/>
      <c r="N244" s="89"/>
      <c r="O244" s="89"/>
    </row>
    <row r="245" spans="13:15">
      <c r="M245" s="89"/>
      <c r="N245" s="89"/>
      <c r="O245" s="89"/>
    </row>
    <row r="246" spans="13:15">
      <c r="M246" s="89"/>
      <c r="N246" s="89"/>
      <c r="O246" s="89"/>
    </row>
    <row r="247" spans="13:15">
      <c r="M247" s="89"/>
      <c r="N247" s="89"/>
      <c r="O247" s="89"/>
    </row>
    <row r="248" spans="13:15">
      <c r="M248" s="89"/>
      <c r="N248" s="89"/>
      <c r="O248" s="89"/>
    </row>
    <row r="249" spans="13:15">
      <c r="M249" s="89"/>
      <c r="N249" s="89"/>
      <c r="O249" s="89"/>
    </row>
    <row r="250" spans="13:15">
      <c r="M250" s="89"/>
      <c r="N250" s="89"/>
      <c r="O250" s="89"/>
    </row>
    <row r="251" spans="13:15">
      <c r="M251" s="89"/>
      <c r="N251" s="89"/>
      <c r="O251" s="89"/>
    </row>
    <row r="252" spans="13:15">
      <c r="M252" s="89"/>
      <c r="N252" s="89"/>
      <c r="O252" s="89"/>
    </row>
    <row r="253" spans="13:15">
      <c r="M253" s="89"/>
      <c r="N253" s="89"/>
      <c r="O253" s="89"/>
    </row>
    <row r="254" spans="13:15">
      <c r="M254" s="89"/>
      <c r="N254" s="89"/>
      <c r="O254" s="89"/>
    </row>
    <row r="255" spans="13:15">
      <c r="M255" s="89"/>
      <c r="N255" s="89"/>
      <c r="O255" s="89"/>
    </row>
    <row r="256" spans="13:15">
      <c r="M256" s="89"/>
      <c r="N256" s="89"/>
      <c r="O256" s="89"/>
    </row>
    <row r="257" spans="13:15">
      <c r="M257" s="89"/>
      <c r="N257" s="89"/>
      <c r="O257" s="89"/>
    </row>
    <row r="258" spans="13:15">
      <c r="M258" s="89"/>
      <c r="N258" s="89"/>
      <c r="O258" s="89"/>
    </row>
    <row r="259" spans="13:15">
      <c r="M259" s="89"/>
      <c r="N259" s="89"/>
      <c r="O259" s="89"/>
    </row>
    <row r="260" spans="13:15">
      <c r="M260" s="89"/>
      <c r="N260" s="89"/>
      <c r="O260" s="89"/>
    </row>
    <row r="261" spans="13:15">
      <c r="M261" s="89"/>
      <c r="N261" s="89"/>
      <c r="O261" s="89"/>
    </row>
    <row r="262" spans="13:15">
      <c r="M262" s="89"/>
      <c r="N262" s="89"/>
      <c r="O262" s="89"/>
    </row>
    <row r="263" spans="13:15">
      <c r="M263" s="89"/>
      <c r="N263" s="89"/>
      <c r="O263" s="89"/>
    </row>
    <row r="264" spans="13:15">
      <c r="M264" s="89"/>
      <c r="N264" s="89"/>
      <c r="O264" s="89"/>
    </row>
    <row r="265" spans="13:15">
      <c r="M265" s="89"/>
      <c r="N265" s="89"/>
      <c r="O265" s="89"/>
    </row>
    <row r="266" spans="13:15">
      <c r="M266" s="89"/>
      <c r="N266" s="89"/>
      <c r="O266" s="89"/>
    </row>
    <row r="267" spans="13:15">
      <c r="M267" s="89"/>
      <c r="N267" s="89"/>
      <c r="O267" s="89"/>
    </row>
    <row r="268" spans="13:15">
      <c r="M268" s="89"/>
      <c r="N268" s="89"/>
      <c r="O268" s="89"/>
    </row>
    <row r="269" spans="13:15">
      <c r="M269" s="89"/>
      <c r="N269" s="89"/>
      <c r="O269" s="89"/>
    </row>
    <row r="270" spans="13:15">
      <c r="M270" s="89"/>
      <c r="N270" s="89"/>
      <c r="O270" s="89"/>
    </row>
    <row r="271" spans="13:15">
      <c r="M271" s="89"/>
      <c r="N271" s="89"/>
      <c r="O271" s="89"/>
    </row>
    <row r="272" spans="13:15">
      <c r="M272" s="89"/>
      <c r="N272" s="89"/>
      <c r="O272" s="89"/>
    </row>
    <row r="273" spans="13:15">
      <c r="M273" s="89"/>
      <c r="N273" s="89"/>
      <c r="O273" s="89"/>
    </row>
    <row r="274" spans="13:15">
      <c r="M274" s="89"/>
      <c r="N274" s="89"/>
      <c r="O274" s="89"/>
    </row>
    <row r="275" spans="13:15">
      <c r="M275" s="89"/>
      <c r="N275" s="89"/>
      <c r="O275" s="89"/>
    </row>
    <row r="276" spans="13:15">
      <c r="M276" s="89"/>
      <c r="N276" s="89"/>
      <c r="O276" s="89"/>
    </row>
    <row r="277" spans="13:15">
      <c r="M277" s="89"/>
      <c r="N277" s="89"/>
      <c r="O277" s="89"/>
    </row>
    <row r="278" spans="13:15">
      <c r="M278" s="89"/>
      <c r="N278" s="89"/>
      <c r="O278" s="89"/>
    </row>
    <row r="279" spans="13:15">
      <c r="M279" s="89"/>
      <c r="N279" s="89"/>
      <c r="O279" s="89"/>
    </row>
    <row r="280" spans="13:15">
      <c r="M280" s="89"/>
      <c r="N280" s="89"/>
      <c r="O280" s="89"/>
    </row>
    <row r="281" spans="13:15">
      <c r="M281" s="89"/>
      <c r="N281" s="89"/>
      <c r="O281" s="89"/>
    </row>
    <row r="282" spans="13:15">
      <c r="M282" s="89"/>
      <c r="N282" s="89"/>
      <c r="O282" s="89"/>
    </row>
    <row r="283" spans="13:15">
      <c r="M283" s="89"/>
      <c r="N283" s="89"/>
      <c r="O283" s="89"/>
    </row>
    <row r="284" spans="13:15">
      <c r="M284" s="89"/>
      <c r="N284" s="89"/>
      <c r="O284" s="89"/>
    </row>
    <row r="285" spans="13:15">
      <c r="M285" s="89"/>
      <c r="N285" s="89"/>
      <c r="O285" s="89"/>
    </row>
    <row r="286" spans="13:15">
      <c r="M286" s="89"/>
      <c r="N286" s="89"/>
      <c r="O286" s="89"/>
    </row>
    <row r="287" spans="13:15">
      <c r="M287" s="89"/>
      <c r="N287" s="89"/>
      <c r="O287" s="89"/>
    </row>
    <row r="288" spans="13:15">
      <c r="M288" s="89"/>
      <c r="N288" s="89"/>
      <c r="O288" s="89"/>
    </row>
    <row r="289" spans="13:15">
      <c r="M289" s="89"/>
      <c r="N289" s="89"/>
      <c r="O289" s="89"/>
    </row>
    <row r="290" spans="13:15">
      <c r="M290" s="89"/>
      <c r="N290" s="89"/>
      <c r="O290" s="89"/>
    </row>
    <row r="291" spans="13:15">
      <c r="M291" s="89"/>
      <c r="N291" s="89"/>
      <c r="O291" s="89"/>
    </row>
    <row r="292" spans="13:15">
      <c r="M292" s="89"/>
      <c r="N292" s="89"/>
      <c r="O292" s="89"/>
    </row>
    <row r="293" spans="13:15">
      <c r="M293" s="89"/>
      <c r="N293" s="89"/>
      <c r="O293" s="89"/>
    </row>
    <row r="294" spans="13:15">
      <c r="M294" s="89"/>
      <c r="N294" s="89"/>
      <c r="O294" s="89"/>
    </row>
    <row r="295" spans="13:15">
      <c r="M295" s="89"/>
      <c r="N295" s="89"/>
      <c r="O295" s="89"/>
    </row>
    <row r="296" spans="13:15">
      <c r="M296" s="89"/>
      <c r="N296" s="89"/>
      <c r="O296" s="89"/>
    </row>
    <row r="297" spans="13:15">
      <c r="M297" s="89"/>
      <c r="N297" s="89"/>
      <c r="O297" s="89"/>
    </row>
    <row r="298" spans="13:15">
      <c r="M298" s="89"/>
      <c r="N298" s="89"/>
      <c r="O298" s="89"/>
    </row>
    <row r="299" spans="13:15">
      <c r="M299" s="89"/>
      <c r="N299" s="89"/>
      <c r="O299" s="89"/>
    </row>
    <row r="300" spans="13:15">
      <c r="M300" s="89"/>
      <c r="N300" s="89"/>
      <c r="O300" s="89"/>
    </row>
    <row r="301" spans="13:15">
      <c r="M301" s="89"/>
      <c r="N301" s="89"/>
      <c r="O301" s="89"/>
    </row>
    <row r="302" spans="13:15">
      <c r="M302" s="89"/>
      <c r="N302" s="89"/>
      <c r="O302" s="89"/>
    </row>
    <row r="303" spans="13:15">
      <c r="M303" s="89"/>
      <c r="N303" s="89"/>
      <c r="O303" s="89"/>
    </row>
    <row r="304" spans="13:15">
      <c r="M304" s="89"/>
      <c r="N304" s="89"/>
      <c r="O304" s="89"/>
    </row>
    <row r="305" spans="13:15">
      <c r="M305" s="89"/>
      <c r="N305" s="89"/>
      <c r="O305" s="89"/>
    </row>
    <row r="306" spans="13:15">
      <c r="M306" s="89"/>
      <c r="N306" s="89"/>
      <c r="O306" s="89"/>
    </row>
    <row r="307" spans="13:15">
      <c r="M307" s="89"/>
      <c r="N307" s="89"/>
      <c r="O307" s="89"/>
    </row>
    <row r="308" spans="13:15">
      <c r="M308" s="89"/>
      <c r="N308" s="89"/>
      <c r="O308" s="89"/>
    </row>
    <row r="309" spans="13:15">
      <c r="M309" s="89"/>
      <c r="N309" s="89"/>
      <c r="O309" s="89"/>
    </row>
    <row r="310" spans="13:15">
      <c r="M310" s="89"/>
      <c r="N310" s="89"/>
      <c r="O310" s="89"/>
    </row>
    <row r="311" spans="13:15">
      <c r="M311" s="89"/>
      <c r="N311" s="89"/>
      <c r="O311" s="89"/>
    </row>
    <row r="312" spans="13:15">
      <c r="M312" s="89"/>
      <c r="N312" s="89"/>
      <c r="O312" s="89"/>
    </row>
    <row r="313" spans="13:15">
      <c r="M313" s="89"/>
      <c r="N313" s="89"/>
      <c r="O313" s="89"/>
    </row>
    <row r="314" spans="13:15">
      <c r="M314" s="89"/>
      <c r="N314" s="89"/>
      <c r="O314" s="89"/>
    </row>
    <row r="315" spans="13:15">
      <c r="M315" s="89"/>
      <c r="N315" s="89"/>
      <c r="O315" s="89"/>
    </row>
    <row r="316" spans="13:15">
      <c r="M316" s="89"/>
      <c r="N316" s="89"/>
      <c r="O316" s="89"/>
    </row>
    <row r="317" spans="13:15">
      <c r="M317" s="89"/>
      <c r="N317" s="89"/>
      <c r="O317" s="89"/>
    </row>
    <row r="318" spans="13:15">
      <c r="M318" s="89"/>
      <c r="N318" s="89"/>
      <c r="O318" s="89"/>
    </row>
    <row r="319" spans="13:15">
      <c r="M319" s="89"/>
      <c r="N319" s="89"/>
      <c r="O319" s="89"/>
    </row>
    <row r="320" spans="13:15">
      <c r="M320" s="89"/>
      <c r="N320" s="89"/>
      <c r="O320" s="89"/>
    </row>
    <row r="321" spans="13:15">
      <c r="M321" s="89"/>
      <c r="N321" s="89"/>
      <c r="O321" s="89"/>
    </row>
    <row r="322" spans="13:15">
      <c r="M322" s="89"/>
      <c r="N322" s="89"/>
      <c r="O322" s="89"/>
    </row>
    <row r="323" spans="13:15">
      <c r="M323" s="89"/>
      <c r="N323" s="89"/>
      <c r="O323" s="89"/>
    </row>
    <row r="324" spans="13:15">
      <c r="M324" s="89"/>
      <c r="N324" s="89"/>
      <c r="O324" s="89"/>
    </row>
    <row r="325" spans="13:15">
      <c r="M325" s="89"/>
      <c r="N325" s="89"/>
      <c r="O325" s="89"/>
    </row>
    <row r="326" spans="13:15">
      <c r="M326" s="89"/>
      <c r="N326" s="89"/>
      <c r="O326" s="89"/>
    </row>
    <row r="327" spans="13:15">
      <c r="M327" s="89"/>
      <c r="N327" s="89"/>
      <c r="O327" s="89"/>
    </row>
    <row r="328" spans="13:15">
      <c r="M328" s="89"/>
      <c r="N328" s="89"/>
      <c r="O328" s="89"/>
    </row>
    <row r="329" spans="13:15">
      <c r="M329" s="89"/>
      <c r="N329" s="89"/>
      <c r="O329" s="89"/>
    </row>
    <row r="330" spans="13:15">
      <c r="M330" s="89"/>
      <c r="N330" s="89"/>
      <c r="O330" s="89"/>
    </row>
    <row r="331" spans="13:15">
      <c r="M331" s="89"/>
      <c r="N331" s="89"/>
      <c r="O331" s="89"/>
    </row>
    <row r="332" spans="13:15">
      <c r="M332" s="89"/>
      <c r="N332" s="89"/>
      <c r="O332" s="89"/>
    </row>
    <row r="333" spans="13:15">
      <c r="M333" s="89"/>
      <c r="N333" s="89"/>
      <c r="O333" s="89"/>
    </row>
    <row r="334" spans="13:15">
      <c r="M334" s="89"/>
      <c r="N334" s="89"/>
      <c r="O334" s="89"/>
    </row>
    <row r="335" spans="13:15">
      <c r="M335" s="89"/>
      <c r="N335" s="89"/>
      <c r="O335" s="89"/>
    </row>
    <row r="336" spans="13:15">
      <c r="M336" s="89"/>
      <c r="N336" s="89"/>
      <c r="O336" s="89"/>
    </row>
    <row r="337" spans="13:15">
      <c r="M337" s="89"/>
      <c r="N337" s="89"/>
      <c r="O337" s="89"/>
    </row>
    <row r="338" spans="13:15">
      <c r="M338" s="89"/>
      <c r="N338" s="89"/>
      <c r="O338" s="89"/>
    </row>
    <row r="339" spans="13:15">
      <c r="M339" s="89"/>
      <c r="N339" s="89"/>
      <c r="O339" s="89"/>
    </row>
    <row r="340" spans="13:15">
      <c r="M340" s="89"/>
      <c r="N340" s="89"/>
      <c r="O340" s="89"/>
    </row>
    <row r="341" spans="13:15">
      <c r="M341" s="89"/>
      <c r="N341" s="89"/>
      <c r="O341" s="89"/>
    </row>
    <row r="342" spans="13:15">
      <c r="M342" s="89"/>
      <c r="N342" s="89"/>
      <c r="O342" s="89"/>
    </row>
    <row r="343" spans="13:15">
      <c r="M343" s="89"/>
      <c r="N343" s="89"/>
      <c r="O343" s="89"/>
    </row>
    <row r="344" spans="13:15">
      <c r="M344" s="89"/>
      <c r="N344" s="89"/>
      <c r="O344" s="89"/>
    </row>
    <row r="345" spans="13:15">
      <c r="M345" s="89"/>
      <c r="N345" s="89"/>
      <c r="O345" s="89"/>
    </row>
    <row r="346" spans="13:15">
      <c r="M346" s="89"/>
      <c r="N346" s="89"/>
      <c r="O346" s="89"/>
    </row>
    <row r="347" spans="13:15">
      <c r="M347" s="89"/>
      <c r="N347" s="89"/>
      <c r="O347" s="89"/>
    </row>
    <row r="348" spans="13:15">
      <c r="M348" s="89"/>
      <c r="N348" s="89"/>
      <c r="O348" s="89"/>
    </row>
    <row r="349" spans="13:15">
      <c r="M349" s="89"/>
      <c r="N349" s="89"/>
      <c r="O349" s="89"/>
    </row>
    <row r="350" spans="13:15">
      <c r="M350" s="89"/>
      <c r="N350" s="89"/>
      <c r="O350" s="89"/>
    </row>
    <row r="351" spans="13:15">
      <c r="M351" s="89"/>
      <c r="N351" s="89"/>
      <c r="O351" s="89"/>
    </row>
    <row r="352" spans="13:15">
      <c r="M352" s="89"/>
      <c r="N352" s="89"/>
      <c r="O352" s="89"/>
    </row>
    <row r="353" spans="13:15">
      <c r="M353" s="89"/>
      <c r="N353" s="89"/>
      <c r="O353" s="89"/>
    </row>
    <row r="354" spans="13:15">
      <c r="M354" s="89"/>
      <c r="N354" s="89"/>
      <c r="O354" s="89"/>
    </row>
    <row r="355" spans="13:15">
      <c r="M355" s="89"/>
      <c r="N355" s="89"/>
      <c r="O355" s="89"/>
    </row>
    <row r="356" spans="13:15">
      <c r="M356" s="89"/>
      <c r="N356" s="89"/>
      <c r="O356" s="89"/>
    </row>
    <row r="357" spans="13:15">
      <c r="M357" s="89"/>
      <c r="N357" s="89"/>
      <c r="O357" s="89"/>
    </row>
    <row r="358" spans="13:15">
      <c r="M358" s="89"/>
      <c r="N358" s="89"/>
      <c r="O358" s="89"/>
    </row>
    <row r="359" spans="13:15">
      <c r="M359" s="89"/>
      <c r="N359" s="89"/>
      <c r="O359" s="89"/>
    </row>
    <row r="360" spans="13:15">
      <c r="M360" s="89"/>
      <c r="N360" s="89"/>
      <c r="O360" s="89"/>
    </row>
    <row r="361" spans="13:15">
      <c r="M361" s="89"/>
      <c r="N361" s="89"/>
      <c r="O361" s="89"/>
    </row>
    <row r="362" spans="13:15">
      <c r="M362" s="89"/>
      <c r="N362" s="89"/>
      <c r="O362" s="89"/>
    </row>
    <row r="363" spans="13:15">
      <c r="M363" s="89"/>
      <c r="N363" s="89"/>
      <c r="O363" s="89"/>
    </row>
    <row r="364" spans="13:15">
      <c r="M364" s="89"/>
      <c r="N364" s="89"/>
      <c r="O364" s="89"/>
    </row>
    <row r="365" spans="13:15">
      <c r="M365" s="89"/>
      <c r="N365" s="89"/>
      <c r="O365" s="89"/>
    </row>
    <row r="366" spans="13:15">
      <c r="M366" s="89"/>
      <c r="N366" s="89"/>
      <c r="O366" s="89"/>
    </row>
    <row r="367" spans="13:15">
      <c r="M367" s="89"/>
      <c r="N367" s="89"/>
      <c r="O367" s="89"/>
    </row>
    <row r="368" spans="13:15">
      <c r="M368" s="89"/>
      <c r="N368" s="89"/>
      <c r="O368" s="89"/>
    </row>
    <row r="369" spans="13:15">
      <c r="M369" s="89"/>
      <c r="N369" s="89"/>
      <c r="O369" s="89"/>
    </row>
    <row r="370" spans="13:15">
      <c r="M370" s="89"/>
      <c r="N370" s="89"/>
      <c r="O370" s="89"/>
    </row>
    <row r="371" spans="13:15">
      <c r="M371" s="89"/>
      <c r="N371" s="89"/>
      <c r="O371" s="89"/>
    </row>
    <row r="372" spans="13:15">
      <c r="M372" s="89"/>
      <c r="N372" s="89"/>
      <c r="O372" s="89"/>
    </row>
    <row r="373" spans="13:15">
      <c r="M373" s="89"/>
      <c r="N373" s="89"/>
      <c r="O373" s="89"/>
    </row>
    <row r="374" spans="13:15">
      <c r="M374" s="89"/>
      <c r="N374" s="89"/>
      <c r="O374" s="89"/>
    </row>
    <row r="375" spans="13:15">
      <c r="M375" s="89"/>
      <c r="N375" s="89"/>
      <c r="O375" s="89"/>
    </row>
    <row r="376" spans="13:15">
      <c r="M376" s="89"/>
      <c r="N376" s="89"/>
      <c r="O376" s="89"/>
    </row>
    <row r="377" spans="13:15">
      <c r="M377" s="89"/>
      <c r="N377" s="89"/>
      <c r="O377" s="89"/>
    </row>
    <row r="378" spans="13:15">
      <c r="M378" s="89"/>
      <c r="N378" s="89"/>
      <c r="O378" s="89"/>
    </row>
    <row r="379" spans="13:15">
      <c r="M379" s="89"/>
      <c r="N379" s="89"/>
      <c r="O379" s="89"/>
    </row>
    <row r="380" spans="13:15">
      <c r="M380" s="89"/>
      <c r="N380" s="89"/>
      <c r="O380" s="89"/>
    </row>
    <row r="381" spans="13:15">
      <c r="M381" s="89"/>
      <c r="N381" s="89"/>
      <c r="O381" s="89"/>
    </row>
    <row r="382" spans="13:15">
      <c r="M382" s="89"/>
      <c r="N382" s="89"/>
      <c r="O382" s="89"/>
    </row>
    <row r="383" spans="13:15">
      <c r="M383" s="89"/>
      <c r="N383" s="89"/>
      <c r="O383" s="89"/>
    </row>
    <row r="384" spans="13:15">
      <c r="M384" s="89"/>
      <c r="N384" s="89"/>
      <c r="O384" s="89"/>
    </row>
    <row r="385" spans="13:15">
      <c r="M385" s="89"/>
      <c r="N385" s="89"/>
      <c r="O385" s="89"/>
    </row>
    <row r="386" spans="13:15">
      <c r="M386" s="89"/>
      <c r="N386" s="89"/>
      <c r="O386" s="89"/>
    </row>
    <row r="387" spans="13:15">
      <c r="M387" s="89"/>
      <c r="N387" s="89"/>
      <c r="O387" s="89"/>
    </row>
    <row r="388" spans="13:15">
      <c r="M388" s="89"/>
      <c r="N388" s="89"/>
      <c r="O388" s="89"/>
    </row>
    <row r="389" spans="13:15">
      <c r="M389" s="89"/>
      <c r="N389" s="89"/>
      <c r="O389" s="89"/>
    </row>
    <row r="390" spans="13:15">
      <c r="M390" s="89"/>
      <c r="N390" s="89"/>
      <c r="O390" s="89"/>
    </row>
    <row r="391" spans="13:15">
      <c r="M391" s="89"/>
      <c r="N391" s="89"/>
      <c r="O391" s="89"/>
    </row>
    <row r="392" spans="13:15">
      <c r="M392" s="89"/>
      <c r="N392" s="89"/>
      <c r="O392" s="89"/>
    </row>
    <row r="393" spans="13:15">
      <c r="M393" s="89"/>
      <c r="N393" s="89"/>
      <c r="O393" s="89"/>
    </row>
    <row r="394" spans="13:15">
      <c r="M394" s="89"/>
      <c r="N394" s="89"/>
      <c r="O394" s="89"/>
    </row>
    <row r="395" spans="13:15">
      <c r="M395" s="89"/>
      <c r="N395" s="89"/>
      <c r="O395" s="89"/>
    </row>
    <row r="396" spans="13:15">
      <c r="M396" s="89"/>
      <c r="N396" s="89"/>
      <c r="O396" s="89"/>
    </row>
    <row r="397" spans="13:15">
      <c r="M397" s="89"/>
      <c r="N397" s="89"/>
      <c r="O397" s="89"/>
    </row>
    <row r="398" spans="13:15">
      <c r="M398" s="89"/>
      <c r="N398" s="89"/>
      <c r="O398" s="89"/>
    </row>
    <row r="399" spans="13:15">
      <c r="M399" s="89"/>
      <c r="N399" s="89"/>
      <c r="O399" s="89"/>
    </row>
    <row r="400" spans="13:15">
      <c r="M400" s="89"/>
      <c r="N400" s="89"/>
      <c r="O400" s="89"/>
    </row>
    <row r="401" spans="13:15">
      <c r="M401" s="89"/>
      <c r="N401" s="89"/>
      <c r="O401" s="89"/>
    </row>
    <row r="402" spans="13:15">
      <c r="M402" s="89"/>
      <c r="N402" s="89"/>
      <c r="O402" s="89"/>
    </row>
    <row r="403" spans="13:15">
      <c r="M403" s="89"/>
      <c r="N403" s="89"/>
      <c r="O403" s="89"/>
    </row>
    <row r="404" spans="13:15">
      <c r="M404" s="89"/>
      <c r="N404" s="89"/>
      <c r="O404" s="89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Pénzügy1</dc:creator>
  <cp:lastModifiedBy>Aljegyző</cp:lastModifiedBy>
  <dcterms:created xsi:type="dcterms:W3CDTF">2016-08-18T08:54:35Z</dcterms:created>
  <dcterms:modified xsi:type="dcterms:W3CDTF">2016-08-24T07:15:26Z</dcterms:modified>
</cp:coreProperties>
</file>