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F53" i="1" l="1"/>
  <c r="E51" i="1"/>
  <c r="D51" i="1"/>
  <c r="D56" i="1" s="1"/>
  <c r="C51" i="1"/>
  <c r="F50" i="1"/>
  <c r="F49" i="1"/>
  <c r="F48" i="1"/>
  <c r="F47" i="1"/>
  <c r="F46" i="1"/>
  <c r="F45" i="1"/>
  <c r="F44" i="1"/>
  <c r="F43" i="1"/>
  <c r="F42" i="1"/>
  <c r="F51" i="1" s="1"/>
  <c r="E39" i="1"/>
  <c r="D39" i="1"/>
  <c r="C39" i="1"/>
  <c r="F38" i="1"/>
  <c r="F37" i="1"/>
  <c r="F36" i="1"/>
  <c r="F35" i="1"/>
  <c r="C54" i="1" l="1"/>
  <c r="C55" i="1" s="1"/>
  <c r="F39" i="1"/>
  <c r="E54" i="1"/>
  <c r="E55" i="1" s="1"/>
  <c r="D24" i="1"/>
  <c r="F22" i="1"/>
  <c r="D25" i="1"/>
  <c r="D20" i="1"/>
  <c r="D8" i="1"/>
  <c r="F19" i="1"/>
  <c r="F18" i="1"/>
  <c r="F17" i="1"/>
  <c r="F16" i="1"/>
  <c r="F15" i="1"/>
  <c r="F14" i="1"/>
  <c r="F13" i="1"/>
  <c r="F12" i="1"/>
  <c r="F11" i="1"/>
  <c r="F7" i="1"/>
  <c r="F6" i="1"/>
  <c r="F5" i="1"/>
  <c r="F4" i="1"/>
  <c r="C56" i="1" l="1"/>
  <c r="F54" i="1"/>
  <c r="F55" i="1"/>
  <c r="E56" i="1"/>
  <c r="H22" i="2"/>
  <c r="G22" i="2"/>
  <c r="F22" i="2"/>
  <c r="F25" i="2"/>
  <c r="D22" i="2"/>
  <c r="C22" i="2"/>
  <c r="I21" i="2"/>
  <c r="E21" i="2"/>
  <c r="J21" i="2"/>
  <c r="I20" i="2"/>
  <c r="E20" i="2"/>
  <c r="J20" i="2" s="1"/>
  <c r="I19" i="2"/>
  <c r="E19" i="2"/>
  <c r="J19" i="2" s="1"/>
  <c r="I18" i="2"/>
  <c r="J18" i="2"/>
  <c r="E18" i="2"/>
  <c r="I17" i="2"/>
  <c r="E17" i="2"/>
  <c r="J17" i="2"/>
  <c r="I16" i="2"/>
  <c r="E16" i="2"/>
  <c r="J16" i="2" s="1"/>
  <c r="I15" i="2"/>
  <c r="E15" i="2"/>
  <c r="J15" i="2" s="1"/>
  <c r="I14" i="2"/>
  <c r="J14" i="2"/>
  <c r="E14" i="2"/>
  <c r="I13" i="2"/>
  <c r="I22" i="2" s="1"/>
  <c r="E13" i="2"/>
  <c r="J13" i="2" s="1"/>
  <c r="J22" i="2" s="1"/>
  <c r="H10" i="2"/>
  <c r="H25" i="2" s="1"/>
  <c r="G10" i="2"/>
  <c r="G25" i="2"/>
  <c r="F10" i="2"/>
  <c r="D10" i="2"/>
  <c r="D25" i="2" s="1"/>
  <c r="C10" i="2"/>
  <c r="C25" i="2"/>
  <c r="I9" i="2"/>
  <c r="E9" i="2"/>
  <c r="J9" i="2" s="1"/>
  <c r="J8" i="2"/>
  <c r="I8" i="2"/>
  <c r="I7" i="2"/>
  <c r="E7" i="2"/>
  <c r="J7" i="2"/>
  <c r="I6" i="2"/>
  <c r="E6" i="2"/>
  <c r="J6" i="2" s="1"/>
  <c r="I5" i="2"/>
  <c r="E5" i="2"/>
  <c r="J5" i="2" s="1"/>
  <c r="I4" i="2"/>
  <c r="E4" i="2"/>
  <c r="E10" i="2" s="1"/>
  <c r="I10" i="2"/>
  <c r="I25" i="2" s="1"/>
  <c r="E20" i="1"/>
  <c r="C20" i="1"/>
  <c r="E8" i="1"/>
  <c r="C8" i="1"/>
  <c r="F56" i="1" l="1"/>
  <c r="C23" i="1"/>
  <c r="C24" i="1" s="1"/>
  <c r="E22" i="2"/>
  <c r="E25" i="2" s="1"/>
  <c r="J4" i="2"/>
  <c r="J10" i="2" s="1"/>
  <c r="J25" i="2" s="1"/>
  <c r="E23" i="1"/>
  <c r="E24" i="1" s="1"/>
  <c r="F24" i="1" s="1"/>
  <c r="F20" i="1"/>
  <c r="F8" i="1"/>
  <c r="E25" i="1" l="1"/>
  <c r="F23" i="1"/>
  <c r="C25" i="1"/>
  <c r="F25" i="1" l="1"/>
</calcChain>
</file>

<file path=xl/sharedStrings.xml><?xml version="1.0" encoding="utf-8"?>
<sst xmlns="http://schemas.openxmlformats.org/spreadsheetml/2006/main" count="92" uniqueCount="45">
  <si>
    <t>Személyi juttatások</t>
  </si>
  <si>
    <t>Járulékok</t>
  </si>
  <si>
    <t>Dologi kiadások</t>
  </si>
  <si>
    <t>Beruházás</t>
  </si>
  <si>
    <t>Bszék ovi</t>
  </si>
  <si>
    <t>Bszék konyha</t>
  </si>
  <si>
    <t>Össz</t>
  </si>
  <si>
    <t>Pö ovi</t>
  </si>
  <si>
    <t>Pö konyha</t>
  </si>
  <si>
    <t>Mindössz</t>
  </si>
  <si>
    <t>ALSÓNYÉK</t>
  </si>
  <si>
    <t>PÖRBÖLY</t>
  </si>
  <si>
    <t>Készletértékesítés</t>
  </si>
  <si>
    <t>Szolgáltatások ellenértéke</t>
  </si>
  <si>
    <t>Közvetített szolg.értéke</t>
  </si>
  <si>
    <t>Tulajdonosi bevételek</t>
  </si>
  <si>
    <t>Ellátási díjak</t>
  </si>
  <si>
    <t>Kiszámlázott áfa</t>
  </si>
  <si>
    <t>Áfa visszatérülés</t>
  </si>
  <si>
    <t>Kamatbevételek</t>
  </si>
  <si>
    <t>Ktgv-i maradvány</t>
  </si>
  <si>
    <t>Finanszírozás</t>
  </si>
  <si>
    <t>Állami hozzájárulás</t>
  </si>
  <si>
    <t>Ellátottak juttatása</t>
  </si>
  <si>
    <t>Végleges</t>
  </si>
  <si>
    <t>Önk-i hj.2014</t>
  </si>
  <si>
    <t>Bevételek összesen:</t>
  </si>
  <si>
    <t>Működési bevételek össz.</t>
  </si>
  <si>
    <t>Kiadások összesen</t>
  </si>
  <si>
    <t>Önk-i hj.</t>
  </si>
  <si>
    <t>FINANSZÍROZÁS</t>
  </si>
  <si>
    <t>Bevételek</t>
  </si>
  <si>
    <t xml:space="preserve">Kiadások </t>
  </si>
  <si>
    <t>ÖSSZESEN</t>
  </si>
  <si>
    <t>adatok eFt-ban</t>
  </si>
  <si>
    <t>2.Bölcsődei csoport/év</t>
  </si>
  <si>
    <t>Kimutatás</t>
  </si>
  <si>
    <t>2.Bölcsődei csoport 2018.év</t>
  </si>
  <si>
    <t>Bátaszék Óvoda, Bölcsőde 1.csop. Terv 2018. év</t>
  </si>
  <si>
    <t>2017. év ÖSSZESEN</t>
  </si>
  <si>
    <t>Bátaszék Óvoda, Bölcsőde 1.csop. 2017. év Terv</t>
  </si>
  <si>
    <t>Ovi csoportlétszám növekedés (várható)</t>
  </si>
  <si>
    <t>2018. év ÖSSZESEN</t>
  </si>
  <si>
    <t>2.Bölcsődei csoport költség növekedés 2017.09-12</t>
  </si>
  <si>
    <t>2.Bölcsődei csoport költség növekedés 2018.év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</si>
</sst>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1" fillId="3" borderId="1" xfId="0" applyFon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1" fillId="0" borderId="1" xfId="0" applyNumberFormat="1" applyFont="1" applyBorder="1"/>
    <xf numFmtId="3" fontId="0" fillId="0" borderId="0" xfId="0" applyNumberFormat="1"/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3" fontId="0" fillId="0" borderId="1" xfId="0" applyNumberFormat="1" applyFill="1" applyBorder="1"/>
    <xf numFmtId="3" fontId="1" fillId="4" borderId="1" xfId="0" applyNumberFormat="1" applyFont="1" applyFill="1" applyBorder="1"/>
    <xf numFmtId="3" fontId="1" fillId="5" borderId="1" xfId="0" applyNumberFormat="1" applyFont="1" applyFill="1" applyBorder="1"/>
    <xf numFmtId="0" fontId="1" fillId="6" borderId="2" xfId="0" applyFont="1" applyFill="1" applyBorder="1"/>
    <xf numFmtId="3" fontId="0" fillId="6" borderId="2" xfId="0" applyNumberFormat="1" applyFill="1" applyBorder="1"/>
    <xf numFmtId="3" fontId="1" fillId="6" borderId="2" xfId="0" applyNumberFormat="1" applyFont="1" applyFill="1" applyBorder="1"/>
    <xf numFmtId="3" fontId="0" fillId="0" borderId="2" xfId="0" applyNumberFormat="1" applyBorder="1"/>
    <xf numFmtId="14" fontId="0" fillId="0" borderId="0" xfId="0" applyNumberFormat="1"/>
    <xf numFmtId="3" fontId="0" fillId="7" borderId="1" xfId="0" applyNumberFormat="1" applyFill="1" applyBorder="1"/>
    <xf numFmtId="3" fontId="0" fillId="7" borderId="2" xfId="0" applyNumberFormat="1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3" fontId="1" fillId="0" borderId="1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3" fontId="1" fillId="8" borderId="1" xfId="0" applyNumberFormat="1" applyFont="1" applyFill="1" applyBorder="1"/>
    <xf numFmtId="3" fontId="0" fillId="8" borderId="1" xfId="0" applyNumberFormat="1" applyFill="1" applyBorder="1"/>
    <xf numFmtId="3" fontId="0" fillId="9" borderId="1" xfId="0" applyNumberFormat="1" applyFill="1" applyBorder="1"/>
    <xf numFmtId="3" fontId="1" fillId="9" borderId="1" xfId="0" applyNumberFormat="1" applyFont="1" applyFill="1" applyBorder="1"/>
    <xf numFmtId="3" fontId="0" fillId="9" borderId="0" xfId="0" applyNumberFormat="1" applyFill="1"/>
    <xf numFmtId="0" fontId="1" fillId="9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3" fontId="0" fillId="0" borderId="0" xfId="0" applyNumberFormat="1" applyBorder="1"/>
    <xf numFmtId="3" fontId="1" fillId="0" borderId="0" xfId="0" applyNumberFormat="1" applyFont="1" applyBorder="1"/>
    <xf numFmtId="3" fontId="0" fillId="0" borderId="0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6"/>
  <sheetViews>
    <sheetView tabSelected="1" topLeftCell="A31" zoomScaleNormal="100" workbookViewId="0">
      <selection activeCell="I34" sqref="I34"/>
    </sheetView>
  </sheetViews>
  <sheetFormatPr defaultRowHeight="15" x14ac:dyDescent="0.25"/>
  <cols>
    <col min="1" max="1" width="6.7109375" customWidth="1"/>
    <col min="2" max="2" width="24" customWidth="1"/>
    <col min="3" max="3" width="12" customWidth="1"/>
    <col min="4" max="4" width="18.140625" customWidth="1"/>
    <col min="5" max="5" width="12.85546875" customWidth="1"/>
    <col min="6" max="6" width="17.7109375" style="28" bestFit="1" customWidth="1"/>
    <col min="7" max="7" width="3.7109375" customWidth="1"/>
    <col min="8" max="8" width="12.7109375" customWidth="1"/>
    <col min="9" max="9" width="19.85546875" customWidth="1"/>
    <col min="10" max="10" width="12.28515625" customWidth="1"/>
  </cols>
  <sheetData>
    <row r="2" spans="2:10" x14ac:dyDescent="0.25">
      <c r="B2" s="1" t="s">
        <v>36</v>
      </c>
      <c r="E2" t="s">
        <v>34</v>
      </c>
    </row>
    <row r="3" spans="2:10" ht="90" x14ac:dyDescent="0.25">
      <c r="B3" s="25" t="s">
        <v>32</v>
      </c>
      <c r="C3" s="24" t="s">
        <v>40</v>
      </c>
      <c r="D3" s="24" t="s">
        <v>41</v>
      </c>
      <c r="E3" s="24" t="s">
        <v>43</v>
      </c>
      <c r="F3" s="5" t="s">
        <v>39</v>
      </c>
      <c r="H3" s="36"/>
      <c r="I3" s="36"/>
      <c r="J3" s="36"/>
    </row>
    <row r="4" spans="2:10" x14ac:dyDescent="0.25">
      <c r="B4" s="26" t="s">
        <v>0</v>
      </c>
      <c r="C4" s="7">
        <v>118510</v>
      </c>
      <c r="D4" s="7"/>
      <c r="E4" s="7">
        <v>1084</v>
      </c>
      <c r="F4" s="14">
        <f>C4+D4+E4</f>
        <v>119594</v>
      </c>
      <c r="H4" s="37"/>
      <c r="I4" s="37"/>
      <c r="J4" s="37"/>
    </row>
    <row r="5" spans="2:10" x14ac:dyDescent="0.25">
      <c r="B5" s="26" t="s">
        <v>1</v>
      </c>
      <c r="C5" s="7">
        <v>26460</v>
      </c>
      <c r="D5" s="7"/>
      <c r="E5" s="7">
        <v>237</v>
      </c>
      <c r="F5" s="14">
        <f t="shared" ref="F5:F7" si="0">C5+D5+E5</f>
        <v>26697</v>
      </c>
      <c r="H5" s="37"/>
      <c r="I5" s="37"/>
      <c r="J5" s="37"/>
    </row>
    <row r="6" spans="2:10" x14ac:dyDescent="0.25">
      <c r="B6" s="26" t="s">
        <v>2</v>
      </c>
      <c r="C6" s="7">
        <v>12590</v>
      </c>
      <c r="D6" s="7"/>
      <c r="E6" s="32">
        <v>206</v>
      </c>
      <c r="F6" s="14">
        <f t="shared" si="0"/>
        <v>12796</v>
      </c>
      <c r="H6" s="37"/>
      <c r="I6" s="37"/>
      <c r="J6" s="37"/>
    </row>
    <row r="7" spans="2:10" x14ac:dyDescent="0.25">
      <c r="B7" s="26" t="s">
        <v>3</v>
      </c>
      <c r="C7" s="14">
        <v>370</v>
      </c>
      <c r="D7" s="14"/>
      <c r="E7" s="32">
        <v>200</v>
      </c>
      <c r="F7" s="14">
        <f t="shared" si="0"/>
        <v>570</v>
      </c>
      <c r="H7" s="37"/>
      <c r="I7" s="37"/>
      <c r="J7" s="37"/>
    </row>
    <row r="8" spans="2:10" s="1" customFormat="1" x14ac:dyDescent="0.25">
      <c r="B8" s="3" t="s">
        <v>28</v>
      </c>
      <c r="C8" s="10">
        <f t="shared" ref="C8:F8" si="1">SUM(C4:C7)</f>
        <v>157930</v>
      </c>
      <c r="D8" s="10">
        <f t="shared" si="1"/>
        <v>0</v>
      </c>
      <c r="E8" s="33">
        <f t="shared" si="1"/>
        <v>1727</v>
      </c>
      <c r="F8" s="27">
        <f t="shared" si="1"/>
        <v>159657</v>
      </c>
      <c r="H8" s="38"/>
      <c r="I8" s="38"/>
      <c r="J8" s="38"/>
    </row>
    <row r="9" spans="2:10" x14ac:dyDescent="0.25">
      <c r="C9" s="11"/>
      <c r="D9" s="11"/>
      <c r="E9" s="34"/>
      <c r="F9" s="29"/>
      <c r="H9" s="37"/>
      <c r="I9" s="37"/>
      <c r="J9" s="37"/>
    </row>
    <row r="10" spans="2:10" ht="90" x14ac:dyDescent="0.25">
      <c r="B10" s="25" t="s">
        <v>31</v>
      </c>
      <c r="C10" s="24" t="s">
        <v>40</v>
      </c>
      <c r="D10" s="24" t="s">
        <v>41</v>
      </c>
      <c r="E10" s="35" t="s">
        <v>35</v>
      </c>
      <c r="F10" s="27" t="s">
        <v>33</v>
      </c>
      <c r="H10" s="36"/>
      <c r="I10" s="36"/>
      <c r="J10" s="36"/>
    </row>
    <row r="11" spans="2:10" x14ac:dyDescent="0.25">
      <c r="B11" s="26" t="s">
        <v>12</v>
      </c>
      <c r="C11" s="7"/>
      <c r="D11" s="7"/>
      <c r="E11" s="32">
        <v>0</v>
      </c>
      <c r="F11" s="14">
        <f t="shared" ref="F11:F19" si="2">C11+D11+E11</f>
        <v>0</v>
      </c>
      <c r="H11" s="37"/>
      <c r="I11" s="37"/>
      <c r="J11" s="37"/>
    </row>
    <row r="12" spans="2:10" x14ac:dyDescent="0.25">
      <c r="B12" s="26" t="s">
        <v>13</v>
      </c>
      <c r="C12" s="7"/>
      <c r="D12" s="7"/>
      <c r="E12" s="32">
        <v>0</v>
      </c>
      <c r="F12" s="14">
        <f t="shared" si="2"/>
        <v>0</v>
      </c>
      <c r="H12" s="37"/>
      <c r="I12" s="37"/>
      <c r="J12" s="37"/>
    </row>
    <row r="13" spans="2:10" x14ac:dyDescent="0.25">
      <c r="B13" s="26" t="s">
        <v>14</v>
      </c>
      <c r="C13" s="7"/>
      <c r="D13" s="7"/>
      <c r="E13" s="32">
        <v>0</v>
      </c>
      <c r="F13" s="14">
        <f t="shared" si="2"/>
        <v>0</v>
      </c>
      <c r="H13" s="37"/>
      <c r="I13" s="37"/>
      <c r="J13" s="37"/>
    </row>
    <row r="14" spans="2:10" x14ac:dyDescent="0.25">
      <c r="B14" s="26" t="s">
        <v>15</v>
      </c>
      <c r="C14" s="7"/>
      <c r="D14" s="7"/>
      <c r="E14" s="32">
        <v>0</v>
      </c>
      <c r="F14" s="14">
        <f t="shared" si="2"/>
        <v>0</v>
      </c>
      <c r="H14" s="37"/>
      <c r="I14" s="37"/>
      <c r="J14" s="37"/>
    </row>
    <row r="15" spans="2:10" x14ac:dyDescent="0.25">
      <c r="B15" s="26" t="s">
        <v>16</v>
      </c>
      <c r="C15" s="7"/>
      <c r="D15" s="7"/>
      <c r="E15" s="32">
        <v>0</v>
      </c>
      <c r="F15" s="14">
        <f t="shared" si="2"/>
        <v>0</v>
      </c>
      <c r="H15" s="37"/>
      <c r="I15" s="37"/>
      <c r="J15" s="37"/>
    </row>
    <row r="16" spans="2:10" x14ac:dyDescent="0.25">
      <c r="B16" s="26" t="s">
        <v>17</v>
      </c>
      <c r="C16" s="7"/>
      <c r="D16" s="7"/>
      <c r="E16" s="32">
        <v>0</v>
      </c>
      <c r="F16" s="14">
        <f t="shared" si="2"/>
        <v>0</v>
      </c>
      <c r="H16" s="37"/>
      <c r="I16" s="37"/>
      <c r="J16" s="37"/>
    </row>
    <row r="17" spans="2:10" x14ac:dyDescent="0.25">
      <c r="B17" s="26" t="s">
        <v>18</v>
      </c>
      <c r="C17" s="7"/>
      <c r="D17" s="7"/>
      <c r="E17" s="32">
        <v>0</v>
      </c>
      <c r="F17" s="14">
        <f t="shared" si="2"/>
        <v>0</v>
      </c>
      <c r="H17" s="39"/>
      <c r="I17" s="39"/>
      <c r="J17" s="39"/>
    </row>
    <row r="18" spans="2:10" x14ac:dyDescent="0.25">
      <c r="B18" s="26" t="s">
        <v>19</v>
      </c>
      <c r="C18" s="7">
        <v>1</v>
      </c>
      <c r="D18" s="7"/>
      <c r="E18" s="32">
        <v>0</v>
      </c>
      <c r="F18" s="14">
        <f t="shared" si="2"/>
        <v>1</v>
      </c>
      <c r="H18" s="37"/>
      <c r="I18" s="37"/>
      <c r="J18" s="37"/>
    </row>
    <row r="19" spans="2:10" x14ac:dyDescent="0.25">
      <c r="B19" s="26" t="s">
        <v>20</v>
      </c>
      <c r="C19" s="14">
        <v>582</v>
      </c>
      <c r="D19" s="14"/>
      <c r="E19" s="32">
        <v>0</v>
      </c>
      <c r="F19" s="14">
        <f t="shared" si="2"/>
        <v>582</v>
      </c>
      <c r="H19" s="37"/>
      <c r="I19" s="37"/>
      <c r="J19" s="37"/>
    </row>
    <row r="20" spans="2:10" x14ac:dyDescent="0.25">
      <c r="B20" s="3" t="s">
        <v>27</v>
      </c>
      <c r="C20" s="10">
        <f t="shared" ref="C20:F20" si="3">SUM(C11:C19)</f>
        <v>583</v>
      </c>
      <c r="D20" s="10">
        <f t="shared" ref="D20" si="4">SUM(D16:D19)</f>
        <v>0</v>
      </c>
      <c r="E20" s="33">
        <f t="shared" si="3"/>
        <v>0</v>
      </c>
      <c r="F20" s="27">
        <f t="shared" si="3"/>
        <v>583</v>
      </c>
      <c r="H20" s="38"/>
      <c r="I20" s="38"/>
      <c r="J20" s="38"/>
    </row>
    <row r="21" spans="2:10" x14ac:dyDescent="0.25">
      <c r="C21" s="11"/>
      <c r="D21" s="11"/>
      <c r="E21" s="34"/>
      <c r="F21" s="29"/>
      <c r="H21" s="37"/>
      <c r="I21" s="37"/>
      <c r="J21" s="37"/>
    </row>
    <row r="22" spans="2:10" x14ac:dyDescent="0.25">
      <c r="B22" s="5" t="s">
        <v>22</v>
      </c>
      <c r="C22" s="14">
        <v>117453</v>
      </c>
      <c r="D22" s="14">
        <v>5330</v>
      </c>
      <c r="E22" s="32">
        <v>1482</v>
      </c>
      <c r="F22" s="27">
        <f>C22+D22+E22</f>
        <v>124265</v>
      </c>
      <c r="H22" s="39"/>
      <c r="I22" s="39"/>
      <c r="J22" s="39"/>
    </row>
    <row r="23" spans="2:10" s="11" customFormat="1" x14ac:dyDescent="0.25">
      <c r="B23" s="30" t="s">
        <v>29</v>
      </c>
      <c r="C23" s="31">
        <f>C8-C20-C22</f>
        <v>39894</v>
      </c>
      <c r="D23" s="31">
        <v>-5330</v>
      </c>
      <c r="E23" s="31">
        <f>E8-E20-E22</f>
        <v>245</v>
      </c>
      <c r="F23" s="31">
        <f>C23+D23+E23</f>
        <v>34809</v>
      </c>
      <c r="H23" s="39"/>
      <c r="I23" s="39"/>
      <c r="J23" s="39"/>
    </row>
    <row r="24" spans="2:10" s="11" customFormat="1" x14ac:dyDescent="0.25">
      <c r="B24" s="27" t="s">
        <v>30</v>
      </c>
      <c r="C24" s="14">
        <f>C22+C23</f>
        <v>157347</v>
      </c>
      <c r="D24" s="14">
        <f t="shared" ref="D24:E24" si="5">D22+D23</f>
        <v>0</v>
      </c>
      <c r="E24" s="32">
        <f t="shared" si="5"/>
        <v>1727</v>
      </c>
      <c r="F24" s="14">
        <f t="shared" ref="F24" si="6">C24+D24+E24</f>
        <v>159074</v>
      </c>
      <c r="H24" s="39"/>
      <c r="I24" s="39"/>
      <c r="J24" s="39"/>
    </row>
    <row r="25" spans="2:10" s="1" customFormat="1" x14ac:dyDescent="0.25">
      <c r="B25" s="3" t="s">
        <v>26</v>
      </c>
      <c r="C25" s="10">
        <f>C20+C22+C23</f>
        <v>157930</v>
      </c>
      <c r="D25" s="10">
        <f>D20+D22+D23</f>
        <v>0</v>
      </c>
      <c r="E25" s="33">
        <f>E20+E22+E23</f>
        <v>1727</v>
      </c>
      <c r="F25" s="27">
        <f>C25+E25</f>
        <v>159657</v>
      </c>
      <c r="H25" s="38"/>
      <c r="I25" s="38"/>
      <c r="J25" s="38"/>
    </row>
    <row r="27" spans="2:10" x14ac:dyDescent="0.25">
      <c r="B27" s="21"/>
      <c r="C27" s="11"/>
      <c r="D27" s="11"/>
    </row>
    <row r="34" spans="2:6" ht="75" x14ac:dyDescent="0.25">
      <c r="B34" s="25" t="s">
        <v>32</v>
      </c>
      <c r="C34" s="24" t="s">
        <v>38</v>
      </c>
      <c r="D34" s="24"/>
      <c r="E34" s="24" t="s">
        <v>44</v>
      </c>
      <c r="F34" s="5" t="s">
        <v>42</v>
      </c>
    </row>
    <row r="35" spans="2:6" x14ac:dyDescent="0.25">
      <c r="B35" s="26" t="s">
        <v>0</v>
      </c>
      <c r="C35" s="7">
        <v>118073</v>
      </c>
      <c r="D35" s="7"/>
      <c r="E35" s="7">
        <v>4337</v>
      </c>
      <c r="F35" s="14">
        <f>C35+D35+E35</f>
        <v>122410</v>
      </c>
    </row>
    <row r="36" spans="2:6" x14ac:dyDescent="0.25">
      <c r="B36" s="26" t="s">
        <v>1</v>
      </c>
      <c r="C36" s="7">
        <v>26364</v>
      </c>
      <c r="D36" s="7"/>
      <c r="E36" s="7">
        <v>948</v>
      </c>
      <c r="F36" s="14">
        <f t="shared" ref="F36:F38" si="7">C36+D36+E36</f>
        <v>27312</v>
      </c>
    </row>
    <row r="37" spans="2:6" x14ac:dyDescent="0.25">
      <c r="B37" s="26" t="s">
        <v>2</v>
      </c>
      <c r="C37" s="7">
        <v>12100</v>
      </c>
      <c r="D37" s="7"/>
      <c r="E37" s="7">
        <v>820</v>
      </c>
      <c r="F37" s="14">
        <f t="shared" si="7"/>
        <v>12920</v>
      </c>
    </row>
    <row r="38" spans="2:6" x14ac:dyDescent="0.25">
      <c r="B38" s="26" t="s">
        <v>3</v>
      </c>
      <c r="C38" s="14">
        <v>370</v>
      </c>
      <c r="D38" s="14"/>
      <c r="E38" s="7">
        <v>0</v>
      </c>
      <c r="F38" s="14">
        <f t="shared" si="7"/>
        <v>370</v>
      </c>
    </row>
    <row r="39" spans="2:6" x14ac:dyDescent="0.25">
      <c r="B39" s="3" t="s">
        <v>28</v>
      </c>
      <c r="C39" s="10">
        <f t="shared" ref="C39:F39" si="8">SUM(C35:C38)</f>
        <v>156907</v>
      </c>
      <c r="D39" s="10">
        <f t="shared" si="8"/>
        <v>0</v>
      </c>
      <c r="E39" s="33">
        <f t="shared" si="8"/>
        <v>6105</v>
      </c>
      <c r="F39" s="27">
        <f t="shared" si="8"/>
        <v>163012</v>
      </c>
    </row>
    <row r="40" spans="2:6" x14ac:dyDescent="0.25">
      <c r="C40" s="11"/>
      <c r="D40" s="11"/>
      <c r="E40" s="34"/>
      <c r="F40" s="29"/>
    </row>
    <row r="41" spans="2:6" ht="75" x14ac:dyDescent="0.25">
      <c r="B41" s="25" t="s">
        <v>31</v>
      </c>
      <c r="C41" s="24" t="s">
        <v>38</v>
      </c>
      <c r="D41" s="24"/>
      <c r="E41" s="24" t="s">
        <v>37</v>
      </c>
      <c r="F41" s="5" t="s">
        <v>42</v>
      </c>
    </row>
    <row r="42" spans="2:6" x14ac:dyDescent="0.25">
      <c r="B42" s="26" t="s">
        <v>12</v>
      </c>
      <c r="C42" s="7"/>
      <c r="D42" s="7"/>
      <c r="E42" s="32">
        <v>0</v>
      </c>
      <c r="F42" s="14">
        <f t="shared" ref="F42:F50" si="9">C42+D42+E42</f>
        <v>0</v>
      </c>
    </row>
    <row r="43" spans="2:6" x14ac:dyDescent="0.25">
      <c r="B43" s="26" t="s">
        <v>13</v>
      </c>
      <c r="C43" s="7"/>
      <c r="D43" s="7"/>
      <c r="E43" s="32">
        <v>0</v>
      </c>
      <c r="F43" s="14">
        <f t="shared" si="9"/>
        <v>0</v>
      </c>
    </row>
    <row r="44" spans="2:6" x14ac:dyDescent="0.25">
      <c r="B44" s="26" t="s">
        <v>14</v>
      </c>
      <c r="C44" s="7"/>
      <c r="D44" s="7"/>
      <c r="E44" s="32">
        <v>0</v>
      </c>
      <c r="F44" s="14">
        <f t="shared" si="9"/>
        <v>0</v>
      </c>
    </row>
    <row r="45" spans="2:6" x14ac:dyDescent="0.25">
      <c r="B45" s="26" t="s">
        <v>15</v>
      </c>
      <c r="C45" s="7"/>
      <c r="D45" s="7"/>
      <c r="E45" s="32">
        <v>0</v>
      </c>
      <c r="F45" s="14">
        <f t="shared" si="9"/>
        <v>0</v>
      </c>
    </row>
    <row r="46" spans="2:6" x14ac:dyDescent="0.25">
      <c r="B46" s="26" t="s">
        <v>16</v>
      </c>
      <c r="C46" s="7"/>
      <c r="D46" s="7"/>
      <c r="E46" s="32">
        <v>0</v>
      </c>
      <c r="F46" s="14">
        <f t="shared" si="9"/>
        <v>0</v>
      </c>
    </row>
    <row r="47" spans="2:6" x14ac:dyDescent="0.25">
      <c r="B47" s="26" t="s">
        <v>17</v>
      </c>
      <c r="C47" s="7"/>
      <c r="D47" s="7"/>
      <c r="E47" s="32">
        <v>0</v>
      </c>
      <c r="F47" s="14">
        <f t="shared" si="9"/>
        <v>0</v>
      </c>
    </row>
    <row r="48" spans="2:6" x14ac:dyDescent="0.25">
      <c r="B48" s="26" t="s">
        <v>18</v>
      </c>
      <c r="C48" s="7"/>
      <c r="D48" s="7"/>
      <c r="E48" s="32">
        <v>0</v>
      </c>
      <c r="F48" s="14">
        <f t="shared" si="9"/>
        <v>0</v>
      </c>
    </row>
    <row r="49" spans="2:6" x14ac:dyDescent="0.25">
      <c r="B49" s="26" t="s">
        <v>19</v>
      </c>
      <c r="C49" s="7"/>
      <c r="D49" s="7"/>
      <c r="E49" s="32">
        <v>0</v>
      </c>
      <c r="F49" s="14">
        <f t="shared" si="9"/>
        <v>0</v>
      </c>
    </row>
    <row r="50" spans="2:6" x14ac:dyDescent="0.25">
      <c r="B50" s="26" t="s">
        <v>20</v>
      </c>
      <c r="C50" s="14"/>
      <c r="D50" s="14"/>
      <c r="E50" s="32">
        <v>0</v>
      </c>
      <c r="F50" s="14">
        <f t="shared" si="9"/>
        <v>0</v>
      </c>
    </row>
    <row r="51" spans="2:6" x14ac:dyDescent="0.25">
      <c r="B51" s="3" t="s">
        <v>27</v>
      </c>
      <c r="C51" s="10">
        <f t="shared" ref="C51" si="10">SUM(C42:C50)</f>
        <v>0</v>
      </c>
      <c r="D51" s="10">
        <f t="shared" ref="D51" si="11">SUM(D47:D50)</f>
        <v>0</v>
      </c>
      <c r="E51" s="33">
        <f t="shared" ref="E51:F51" si="12">SUM(E42:E50)</f>
        <v>0</v>
      </c>
      <c r="F51" s="27">
        <f t="shared" si="12"/>
        <v>0</v>
      </c>
    </row>
    <row r="52" spans="2:6" x14ac:dyDescent="0.25">
      <c r="C52" s="11"/>
      <c r="D52" s="11"/>
      <c r="E52" s="34"/>
      <c r="F52" s="29"/>
    </row>
    <row r="53" spans="2:6" x14ac:dyDescent="0.25">
      <c r="B53" s="5" t="s">
        <v>22</v>
      </c>
      <c r="C53" s="14">
        <v>122783</v>
      </c>
      <c r="D53" s="14"/>
      <c r="E53" s="14">
        <v>3953</v>
      </c>
      <c r="F53" s="27">
        <f>C53+D53+E53</f>
        <v>126736</v>
      </c>
    </row>
    <row r="54" spans="2:6" x14ac:dyDescent="0.25">
      <c r="B54" s="30" t="s">
        <v>29</v>
      </c>
      <c r="C54" s="31">
        <f>C39-C51-C53</f>
        <v>34124</v>
      </c>
      <c r="D54" s="31"/>
      <c r="E54" s="31">
        <f>E39-E51-E53</f>
        <v>2152</v>
      </c>
      <c r="F54" s="31">
        <f>C54+D54+E54</f>
        <v>36276</v>
      </c>
    </row>
    <row r="55" spans="2:6" x14ac:dyDescent="0.25">
      <c r="B55" s="27" t="s">
        <v>30</v>
      </c>
      <c r="C55" s="14">
        <f>C53+C54</f>
        <v>156907</v>
      </c>
      <c r="D55" s="14"/>
      <c r="E55" s="32">
        <f t="shared" ref="E55" si="13">E53+E54</f>
        <v>6105</v>
      </c>
      <c r="F55" s="14">
        <f t="shared" ref="F55" si="14">C55+D55+E55</f>
        <v>163012</v>
      </c>
    </row>
    <row r="56" spans="2:6" x14ac:dyDescent="0.25">
      <c r="B56" s="3" t="s">
        <v>26</v>
      </c>
      <c r="C56" s="10">
        <f>C51+C53+C54</f>
        <v>156907</v>
      </c>
      <c r="D56" s="10">
        <f>D51+D53+D54</f>
        <v>0</v>
      </c>
      <c r="E56" s="33">
        <f>E51+E53+E54</f>
        <v>6105</v>
      </c>
      <c r="F56" s="27">
        <f>C56+E56</f>
        <v>163012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sqref="A1:IV65536"/>
    </sheetView>
  </sheetViews>
  <sheetFormatPr defaultRowHeight="15" x14ac:dyDescent="0.25"/>
  <cols>
    <col min="1" max="1" width="6.7109375" customWidth="1"/>
    <col min="2" max="2" width="24" customWidth="1"/>
    <col min="4" max="4" width="12" customWidth="1"/>
    <col min="5" max="5" width="13.85546875" customWidth="1"/>
    <col min="6" max="6" width="12.28515625" customWidth="1"/>
    <col min="7" max="7" width="11.7109375" customWidth="1"/>
    <col min="8" max="8" width="11.85546875" customWidth="1"/>
    <col min="9" max="9" width="12.28515625" customWidth="1"/>
    <col min="10" max="10" width="14.85546875" customWidth="1"/>
  </cols>
  <sheetData>
    <row r="2" spans="2:10" x14ac:dyDescent="0.25">
      <c r="B2" t="s">
        <v>24</v>
      </c>
    </row>
    <row r="3" spans="2:10" x14ac:dyDescent="0.25">
      <c r="B3" s="2"/>
      <c r="C3" s="3" t="s">
        <v>4</v>
      </c>
      <c r="D3" s="3" t="s">
        <v>5</v>
      </c>
      <c r="E3" s="4" t="s">
        <v>6</v>
      </c>
      <c r="F3" s="6" t="s">
        <v>10</v>
      </c>
      <c r="G3" s="3" t="s">
        <v>7</v>
      </c>
      <c r="H3" s="3" t="s">
        <v>8</v>
      </c>
      <c r="I3" s="17" t="s">
        <v>11</v>
      </c>
      <c r="J3" s="3" t="s">
        <v>9</v>
      </c>
    </row>
    <row r="4" spans="2:10" x14ac:dyDescent="0.25">
      <c r="B4" s="3" t="s">
        <v>0</v>
      </c>
      <c r="C4" s="7">
        <v>106304</v>
      </c>
      <c r="D4" s="7">
        <v>20737</v>
      </c>
      <c r="E4" s="8">
        <f>C4+D4</f>
        <v>127041</v>
      </c>
      <c r="F4" s="9">
        <v>9003</v>
      </c>
      <c r="G4" s="7">
        <v>10495</v>
      </c>
      <c r="H4" s="7">
        <v>2862</v>
      </c>
      <c r="I4" s="18">
        <f t="shared" ref="I4:I9" si="0">G4+H4</f>
        <v>13357</v>
      </c>
      <c r="J4" s="10">
        <f t="shared" ref="J4:J9" si="1">E4+F4+I4</f>
        <v>149401</v>
      </c>
    </row>
    <row r="5" spans="2:10" x14ac:dyDescent="0.25">
      <c r="B5" s="3" t="s">
        <v>1</v>
      </c>
      <c r="C5" s="7">
        <v>28665</v>
      </c>
      <c r="D5" s="7">
        <v>5595</v>
      </c>
      <c r="E5" s="8">
        <f>C5+D5</f>
        <v>34260</v>
      </c>
      <c r="F5" s="9">
        <v>2434</v>
      </c>
      <c r="G5" s="7">
        <v>2792</v>
      </c>
      <c r="H5" s="7">
        <v>778</v>
      </c>
      <c r="I5" s="18">
        <f t="shared" si="0"/>
        <v>3570</v>
      </c>
      <c r="J5" s="10">
        <f t="shared" si="1"/>
        <v>40264</v>
      </c>
    </row>
    <row r="6" spans="2:10" x14ac:dyDescent="0.25">
      <c r="B6" s="3" t="s">
        <v>2</v>
      </c>
      <c r="C6" s="7">
        <v>11935</v>
      </c>
      <c r="D6" s="7">
        <v>89637</v>
      </c>
      <c r="E6" s="8">
        <f>C6+D6</f>
        <v>101572</v>
      </c>
      <c r="F6" s="9">
        <v>2282</v>
      </c>
      <c r="G6" s="7">
        <v>1722</v>
      </c>
      <c r="H6" s="7">
        <v>6448</v>
      </c>
      <c r="I6" s="18">
        <f t="shared" si="0"/>
        <v>8170</v>
      </c>
      <c r="J6" s="10">
        <f t="shared" si="1"/>
        <v>112024</v>
      </c>
    </row>
    <row r="7" spans="2:10" x14ac:dyDescent="0.25">
      <c r="B7" s="3" t="s">
        <v>23</v>
      </c>
      <c r="C7" s="7">
        <v>0</v>
      </c>
      <c r="D7" s="7">
        <v>0</v>
      </c>
      <c r="E7" s="8">
        <f>C7+D7</f>
        <v>0</v>
      </c>
      <c r="F7" s="9">
        <v>0</v>
      </c>
      <c r="G7" s="7"/>
      <c r="H7" s="7"/>
      <c r="I7" s="18">
        <f t="shared" si="0"/>
        <v>0</v>
      </c>
      <c r="J7" s="10">
        <f t="shared" si="1"/>
        <v>0</v>
      </c>
    </row>
    <row r="8" spans="2:10" x14ac:dyDescent="0.25">
      <c r="B8" s="3"/>
      <c r="C8" s="7"/>
      <c r="D8" s="7"/>
      <c r="E8" s="8"/>
      <c r="F8" s="9"/>
      <c r="G8" s="7"/>
      <c r="H8" s="7"/>
      <c r="I8" s="18">
        <f t="shared" si="0"/>
        <v>0</v>
      </c>
      <c r="J8" s="10">
        <f t="shared" si="1"/>
        <v>0</v>
      </c>
    </row>
    <row r="9" spans="2:10" x14ac:dyDescent="0.25">
      <c r="B9" s="3" t="s">
        <v>3</v>
      </c>
      <c r="C9" s="14">
        <v>635</v>
      </c>
      <c r="D9" s="7">
        <v>3314</v>
      </c>
      <c r="E9" s="8">
        <f>C9+D9</f>
        <v>3949</v>
      </c>
      <c r="F9" s="9">
        <v>216</v>
      </c>
      <c r="G9" s="7">
        <v>25</v>
      </c>
      <c r="H9" s="7">
        <v>100</v>
      </c>
      <c r="I9" s="18">
        <f t="shared" si="0"/>
        <v>125</v>
      </c>
      <c r="J9" s="10">
        <f t="shared" si="1"/>
        <v>4290</v>
      </c>
    </row>
    <row r="10" spans="2:10" s="1" customFormat="1" x14ac:dyDescent="0.25">
      <c r="B10" s="3"/>
      <c r="C10" s="10">
        <f>SUM(C4:C9)</f>
        <v>147539</v>
      </c>
      <c r="D10" s="10">
        <f t="shared" ref="D10:J10" si="2">SUM(D4:D9)</f>
        <v>119283</v>
      </c>
      <c r="E10" s="12">
        <f t="shared" si="2"/>
        <v>266822</v>
      </c>
      <c r="F10" s="13">
        <f t="shared" si="2"/>
        <v>13935</v>
      </c>
      <c r="G10" s="10">
        <f t="shared" si="2"/>
        <v>15034</v>
      </c>
      <c r="H10" s="10">
        <f t="shared" si="2"/>
        <v>10188</v>
      </c>
      <c r="I10" s="19">
        <f t="shared" si="2"/>
        <v>25222</v>
      </c>
      <c r="J10" s="10">
        <f t="shared" si="2"/>
        <v>305979</v>
      </c>
    </row>
    <row r="11" spans="2:10" x14ac:dyDescent="0.25">
      <c r="C11" s="11"/>
      <c r="D11" s="11"/>
      <c r="E11" s="11"/>
      <c r="F11" s="11"/>
      <c r="G11" s="11"/>
      <c r="H11" s="11"/>
      <c r="I11" s="11"/>
      <c r="J11" s="7"/>
    </row>
    <row r="12" spans="2:10" x14ac:dyDescent="0.25">
      <c r="B12" s="2"/>
      <c r="C12" s="10" t="s">
        <v>4</v>
      </c>
      <c r="D12" s="10" t="s">
        <v>5</v>
      </c>
      <c r="E12" s="12" t="s">
        <v>6</v>
      </c>
      <c r="F12" s="13" t="s">
        <v>10</v>
      </c>
      <c r="G12" s="10" t="s">
        <v>7</v>
      </c>
      <c r="H12" s="10" t="s">
        <v>8</v>
      </c>
      <c r="I12" s="19" t="s">
        <v>11</v>
      </c>
      <c r="J12" s="10" t="s">
        <v>9</v>
      </c>
    </row>
    <row r="13" spans="2:10" x14ac:dyDescent="0.25">
      <c r="B13" s="3" t="s">
        <v>12</v>
      </c>
      <c r="C13" s="7">
        <v>0</v>
      </c>
      <c r="D13" s="7">
        <v>15</v>
      </c>
      <c r="E13" s="8">
        <f>C13+D13</f>
        <v>15</v>
      </c>
      <c r="F13" s="9">
        <v>0</v>
      </c>
      <c r="G13" s="7">
        <v>0</v>
      </c>
      <c r="H13" s="7">
        <v>0</v>
      </c>
      <c r="I13" s="18">
        <f t="shared" ref="I13:I21" si="3">G13+H13</f>
        <v>0</v>
      </c>
      <c r="J13" s="10">
        <f t="shared" ref="J13:J21" si="4">E13+F13+I13</f>
        <v>15</v>
      </c>
    </row>
    <row r="14" spans="2:10" x14ac:dyDescent="0.25">
      <c r="B14" s="3" t="s">
        <v>13</v>
      </c>
      <c r="C14" s="7">
        <v>0</v>
      </c>
      <c r="D14" s="7">
        <v>25452</v>
      </c>
      <c r="E14" s="8">
        <f t="shared" ref="E14:E21" si="5">C14+D14</f>
        <v>25452</v>
      </c>
      <c r="F14" s="9"/>
      <c r="G14" s="7">
        <v>0</v>
      </c>
      <c r="H14" s="7">
        <v>1600</v>
      </c>
      <c r="I14" s="18">
        <f t="shared" si="3"/>
        <v>1600</v>
      </c>
      <c r="J14" s="10">
        <f t="shared" si="4"/>
        <v>27052</v>
      </c>
    </row>
    <row r="15" spans="2:10" x14ac:dyDescent="0.25">
      <c r="B15" s="3" t="s">
        <v>14</v>
      </c>
      <c r="C15" s="7">
        <v>40</v>
      </c>
      <c r="D15" s="7">
        <v>0</v>
      </c>
      <c r="E15" s="8">
        <f t="shared" si="5"/>
        <v>40</v>
      </c>
      <c r="F15" s="9"/>
      <c r="G15" s="7"/>
      <c r="H15" s="7"/>
      <c r="I15" s="18">
        <f t="shared" si="3"/>
        <v>0</v>
      </c>
      <c r="J15" s="10">
        <f t="shared" si="4"/>
        <v>40</v>
      </c>
    </row>
    <row r="16" spans="2:10" x14ac:dyDescent="0.25">
      <c r="B16" s="3" t="s">
        <v>15</v>
      </c>
      <c r="C16" s="7">
        <v>0</v>
      </c>
      <c r="D16" s="7">
        <v>80</v>
      </c>
      <c r="E16" s="8">
        <f t="shared" si="5"/>
        <v>80</v>
      </c>
      <c r="F16" s="9"/>
      <c r="G16" s="7"/>
      <c r="H16" s="7"/>
      <c r="I16" s="18">
        <f t="shared" si="3"/>
        <v>0</v>
      </c>
      <c r="J16" s="10">
        <f t="shared" si="4"/>
        <v>80</v>
      </c>
    </row>
    <row r="17" spans="2:10" x14ac:dyDescent="0.25">
      <c r="B17" s="3" t="s">
        <v>16</v>
      </c>
      <c r="C17" s="7">
        <v>0</v>
      </c>
      <c r="D17" s="7">
        <v>19449</v>
      </c>
      <c r="E17" s="8">
        <f t="shared" si="5"/>
        <v>19449</v>
      </c>
      <c r="F17" s="9"/>
      <c r="G17" s="7"/>
      <c r="H17" s="7">
        <v>1438</v>
      </c>
      <c r="I17" s="18">
        <f t="shared" si="3"/>
        <v>1438</v>
      </c>
      <c r="J17" s="10">
        <f t="shared" si="4"/>
        <v>20887</v>
      </c>
    </row>
    <row r="18" spans="2:10" x14ac:dyDescent="0.25">
      <c r="B18" s="3" t="s">
        <v>17</v>
      </c>
      <c r="C18" s="7">
        <v>11</v>
      </c>
      <c r="D18" s="7">
        <v>12149</v>
      </c>
      <c r="E18" s="8">
        <f t="shared" si="5"/>
        <v>12160</v>
      </c>
      <c r="F18" s="9"/>
      <c r="G18" s="7">
        <v>0</v>
      </c>
      <c r="H18" s="7">
        <v>820</v>
      </c>
      <c r="I18" s="18">
        <f t="shared" si="3"/>
        <v>820</v>
      </c>
      <c r="J18" s="10">
        <f t="shared" si="4"/>
        <v>12980</v>
      </c>
    </row>
    <row r="19" spans="2:10" x14ac:dyDescent="0.25">
      <c r="B19" s="3" t="s">
        <v>18</v>
      </c>
      <c r="C19" s="7"/>
      <c r="D19" s="14">
        <v>11958</v>
      </c>
      <c r="E19" s="8">
        <f t="shared" si="5"/>
        <v>11958</v>
      </c>
      <c r="F19" s="9">
        <v>12</v>
      </c>
      <c r="G19" s="7"/>
      <c r="H19" s="7">
        <v>852</v>
      </c>
      <c r="I19" s="18">
        <f t="shared" si="3"/>
        <v>852</v>
      </c>
      <c r="J19" s="10">
        <f t="shared" si="4"/>
        <v>12822</v>
      </c>
    </row>
    <row r="20" spans="2:10" x14ac:dyDescent="0.25">
      <c r="B20" s="3" t="s">
        <v>19</v>
      </c>
      <c r="C20" s="7">
        <v>1</v>
      </c>
      <c r="D20" s="7">
        <v>6</v>
      </c>
      <c r="E20" s="8">
        <f t="shared" si="5"/>
        <v>7</v>
      </c>
      <c r="F20" s="9"/>
      <c r="G20" s="7"/>
      <c r="H20" s="7"/>
      <c r="I20" s="18">
        <f t="shared" si="3"/>
        <v>0</v>
      </c>
      <c r="J20" s="10">
        <f t="shared" si="4"/>
        <v>7</v>
      </c>
    </row>
    <row r="21" spans="2:10" x14ac:dyDescent="0.25">
      <c r="B21" s="3" t="s">
        <v>20</v>
      </c>
      <c r="C21" s="14">
        <v>322</v>
      </c>
      <c r="D21" s="7">
        <v>272</v>
      </c>
      <c r="E21" s="8">
        <f t="shared" si="5"/>
        <v>594</v>
      </c>
      <c r="F21" s="9">
        <v>30</v>
      </c>
      <c r="G21" s="7">
        <v>50</v>
      </c>
      <c r="H21" s="7">
        <v>75</v>
      </c>
      <c r="I21" s="18">
        <f t="shared" si="3"/>
        <v>125</v>
      </c>
      <c r="J21" s="10">
        <f t="shared" si="4"/>
        <v>749</v>
      </c>
    </row>
    <row r="22" spans="2:10" x14ac:dyDescent="0.25">
      <c r="B22" s="2"/>
      <c r="C22" s="10">
        <f t="shared" ref="C22:J22" si="6">SUM(C13:C21)</f>
        <v>374</v>
      </c>
      <c r="D22" s="10">
        <f t="shared" si="6"/>
        <v>69381</v>
      </c>
      <c r="E22" s="12">
        <f t="shared" si="6"/>
        <v>69755</v>
      </c>
      <c r="F22" s="13">
        <f t="shared" si="6"/>
        <v>42</v>
      </c>
      <c r="G22" s="10">
        <f t="shared" si="6"/>
        <v>50</v>
      </c>
      <c r="H22" s="10">
        <f t="shared" si="6"/>
        <v>4785</v>
      </c>
      <c r="I22" s="19">
        <f t="shared" si="6"/>
        <v>4835</v>
      </c>
      <c r="J22" s="10">
        <f t="shared" si="6"/>
        <v>74632</v>
      </c>
    </row>
    <row r="23" spans="2:10" x14ac:dyDescent="0.25">
      <c r="C23" s="11"/>
      <c r="D23" s="11"/>
      <c r="E23" s="11"/>
      <c r="F23" s="11"/>
      <c r="G23" s="11"/>
      <c r="H23" s="11"/>
      <c r="I23" s="11"/>
      <c r="J23" s="7"/>
    </row>
    <row r="24" spans="2:10" x14ac:dyDescent="0.25">
      <c r="B24" s="5" t="s">
        <v>22</v>
      </c>
      <c r="C24" s="22">
        <v>111670</v>
      </c>
      <c r="D24" s="22">
        <v>47135</v>
      </c>
      <c r="E24" s="22">
        <v>158805</v>
      </c>
      <c r="F24" s="22">
        <v>13589</v>
      </c>
      <c r="G24" s="22">
        <v>10148</v>
      </c>
      <c r="H24" s="22">
        <v>3243</v>
      </c>
      <c r="I24" s="23">
        <v>13391</v>
      </c>
      <c r="J24" s="10">
        <v>184457</v>
      </c>
    </row>
    <row r="25" spans="2:10" x14ac:dyDescent="0.25">
      <c r="B25" s="5" t="s">
        <v>21</v>
      </c>
      <c r="C25" s="7">
        <f t="shared" ref="C25:J25" si="7">C10-C22</f>
        <v>147165</v>
      </c>
      <c r="D25" s="7">
        <f t="shared" si="7"/>
        <v>49902</v>
      </c>
      <c r="E25" s="7">
        <f t="shared" si="7"/>
        <v>197067</v>
      </c>
      <c r="F25" s="7">
        <f t="shared" si="7"/>
        <v>13893</v>
      </c>
      <c r="G25" s="7">
        <f t="shared" si="7"/>
        <v>14984</v>
      </c>
      <c r="H25" s="7">
        <f t="shared" si="7"/>
        <v>5403</v>
      </c>
      <c r="I25" s="20">
        <f t="shared" si="7"/>
        <v>20387</v>
      </c>
      <c r="J25" s="7">
        <f t="shared" si="7"/>
        <v>231347</v>
      </c>
    </row>
    <row r="26" spans="2:10" s="11" customFormat="1" x14ac:dyDescent="0.25">
      <c r="B26" s="10" t="s">
        <v>25</v>
      </c>
      <c r="C26" s="7">
        <v>-25094</v>
      </c>
      <c r="D26" s="7">
        <v>11312</v>
      </c>
      <c r="E26" s="15">
        <v>-13782</v>
      </c>
      <c r="F26" s="16">
        <v>1193</v>
      </c>
      <c r="G26" s="7">
        <v>-1932</v>
      </c>
      <c r="H26" s="7">
        <v>-1549</v>
      </c>
      <c r="I26" s="19">
        <v>-3481</v>
      </c>
      <c r="J26" s="10">
        <v>-46890</v>
      </c>
    </row>
    <row r="27" spans="2:10" x14ac:dyDescent="0.25">
      <c r="B27" s="2"/>
      <c r="C27" s="2"/>
      <c r="D27" s="2"/>
      <c r="E27" s="2"/>
      <c r="F27" s="2"/>
      <c r="G27" s="2"/>
      <c r="H27" s="2"/>
      <c r="I27" s="2"/>
      <c r="J27" s="2"/>
    </row>
    <row r="29" spans="2:10" x14ac:dyDescent="0.25">
      <c r="B29" s="21">
        <v>42034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penzugy_9</dc:creator>
  <cp:lastModifiedBy>Polgármester</cp:lastModifiedBy>
  <cp:lastPrinted>2017-05-03T11:51:50Z</cp:lastPrinted>
  <dcterms:created xsi:type="dcterms:W3CDTF">2014-02-03T12:15:53Z</dcterms:created>
  <dcterms:modified xsi:type="dcterms:W3CDTF">2017-05-04T14:22:32Z</dcterms:modified>
</cp:coreProperties>
</file>