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10" i="1" l="1"/>
  <c r="D42" i="1"/>
  <c r="E42" i="1"/>
  <c r="G42" i="1"/>
  <c r="I42" i="1" s="1"/>
  <c r="H42" i="1"/>
  <c r="C42" i="1"/>
  <c r="E41" i="1"/>
  <c r="E40" i="1"/>
  <c r="E39" i="1"/>
  <c r="G32" i="1"/>
  <c r="H32" i="1"/>
  <c r="E31" i="1"/>
  <c r="E30" i="1"/>
  <c r="E29" i="1"/>
  <c r="E28" i="1"/>
  <c r="E27" i="1"/>
  <c r="C32" i="1"/>
  <c r="D32" i="1"/>
  <c r="H21" i="1"/>
  <c r="E20" i="1"/>
  <c r="E19" i="1"/>
  <c r="E18" i="1"/>
  <c r="E17" i="1"/>
  <c r="E16" i="1"/>
  <c r="E15" i="1"/>
  <c r="G21" i="1"/>
  <c r="I21" i="1" s="1"/>
  <c r="D21" i="1"/>
  <c r="C21" i="1"/>
  <c r="D10" i="1"/>
  <c r="G10" i="1"/>
  <c r="C10" i="1"/>
  <c r="E32" i="1" l="1"/>
  <c r="I32" i="1"/>
  <c r="E21" i="1"/>
</calcChain>
</file>

<file path=xl/sharedStrings.xml><?xml version="1.0" encoding="utf-8"?>
<sst xmlns="http://schemas.openxmlformats.org/spreadsheetml/2006/main" count="96" uniqueCount="26">
  <si>
    <t xml:space="preserve">Feladat megnevezése </t>
  </si>
  <si>
    <t>Önkormányzat</t>
  </si>
  <si>
    <t>Társulás kötelezettsége</t>
  </si>
  <si>
    <t>Társulás követelése</t>
  </si>
  <si>
    <t>Orvisi ügyelet</t>
  </si>
  <si>
    <t>Alsónána</t>
  </si>
  <si>
    <t>Alsónyék</t>
  </si>
  <si>
    <t>Báta</t>
  </si>
  <si>
    <t>Mórágy</t>
  </si>
  <si>
    <t>Pörböly</t>
  </si>
  <si>
    <t>Várdomb</t>
  </si>
  <si>
    <t>2016. évimaradvány tartalékba helyezése</t>
  </si>
  <si>
    <t>KIADÁSOK</t>
  </si>
  <si>
    <t>BEVÉTELEK</t>
  </si>
  <si>
    <t>2017. ÉVI HOZZÁJÁRULÁS VÁLTOZÁSA</t>
  </si>
  <si>
    <t>Összesen</t>
  </si>
  <si>
    <t>2017. évi általános tartalék bevonása</t>
  </si>
  <si>
    <t>HSNY</t>
  </si>
  <si>
    <t>Sárpilis</t>
  </si>
  <si>
    <t>Bátaszék</t>
  </si>
  <si>
    <t>Különbözet</t>
  </si>
  <si>
    <t>Családsegítés és gyerekjólét</t>
  </si>
  <si>
    <t>Védőnői feladatok</t>
  </si>
  <si>
    <t>Családsegítés</t>
  </si>
  <si>
    <t>1. számú melléklet</t>
  </si>
  <si>
    <t>Hozzájárulási arány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</si>
</sst>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3" fontId="1" fillId="3" borderId="1" xfId="0" applyNumberFormat="1" applyFont="1" applyFill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4" zoomScaleNormal="100" workbookViewId="0">
      <selection activeCell="T17" sqref="T17"/>
    </sheetView>
  </sheetViews>
  <sheetFormatPr defaultRowHeight="15" x14ac:dyDescent="0.25"/>
  <cols>
    <col min="1" max="1" width="20.5703125" bestFit="1" customWidth="1"/>
    <col min="2" max="2" width="14" bestFit="1" customWidth="1"/>
    <col min="3" max="3" width="14.5703125" customWidth="1"/>
    <col min="4" max="4" width="10.85546875" customWidth="1"/>
    <col min="5" max="5" width="14.85546875" customWidth="1"/>
    <col min="6" max="6" width="12.28515625" customWidth="1"/>
    <col min="7" max="7" width="12.7109375" customWidth="1"/>
    <col min="8" max="8" width="15.28515625" customWidth="1"/>
    <col min="9" max="9" width="11.140625" bestFit="1" customWidth="1"/>
  </cols>
  <sheetData>
    <row r="1" spans="1:9" x14ac:dyDescent="0.25">
      <c r="H1" t="s">
        <v>24</v>
      </c>
    </row>
    <row r="2" spans="1:9" x14ac:dyDescent="0.25">
      <c r="C2" t="s">
        <v>12</v>
      </c>
      <c r="D2" t="s">
        <v>12</v>
      </c>
      <c r="E2" t="s">
        <v>12</v>
      </c>
      <c r="G2" t="s">
        <v>13</v>
      </c>
      <c r="H2" t="s">
        <v>13</v>
      </c>
    </row>
    <row r="3" spans="1:9" ht="63" customHeight="1" x14ac:dyDescent="0.25">
      <c r="A3" s="1" t="s">
        <v>0</v>
      </c>
      <c r="B3" s="1" t="s">
        <v>1</v>
      </c>
      <c r="C3" s="1" t="s">
        <v>2</v>
      </c>
      <c r="D3" s="1" t="s">
        <v>16</v>
      </c>
      <c r="E3" s="1" t="s">
        <v>11</v>
      </c>
      <c r="F3" s="1" t="s">
        <v>25</v>
      </c>
      <c r="G3" s="1" t="s">
        <v>3</v>
      </c>
      <c r="H3" s="1" t="s">
        <v>14</v>
      </c>
      <c r="I3" s="1" t="s">
        <v>20</v>
      </c>
    </row>
    <row r="4" spans="1:9" x14ac:dyDescent="0.25">
      <c r="A4" s="2" t="s">
        <v>4</v>
      </c>
      <c r="B4" s="2" t="s">
        <v>5</v>
      </c>
      <c r="C4" s="3">
        <v>25623</v>
      </c>
      <c r="D4" s="3">
        <v>-25623</v>
      </c>
      <c r="E4" s="3"/>
      <c r="F4" s="3"/>
      <c r="G4" s="3"/>
      <c r="H4" s="3"/>
      <c r="I4" s="3"/>
    </row>
    <row r="5" spans="1:9" x14ac:dyDescent="0.25">
      <c r="A5" s="2" t="s">
        <v>4</v>
      </c>
      <c r="B5" s="2" t="s">
        <v>6</v>
      </c>
      <c r="C5" s="3"/>
      <c r="D5" s="3"/>
      <c r="E5" s="3"/>
      <c r="F5" s="3"/>
      <c r="G5" s="3">
        <v>32628</v>
      </c>
      <c r="H5" s="3"/>
      <c r="I5" s="3"/>
    </row>
    <row r="6" spans="1:9" x14ac:dyDescent="0.25">
      <c r="A6" s="2" t="s">
        <v>4</v>
      </c>
      <c r="B6" s="2" t="s">
        <v>7</v>
      </c>
      <c r="C6" s="3">
        <v>73275</v>
      </c>
      <c r="D6" s="3">
        <v>-19864</v>
      </c>
      <c r="E6" s="3"/>
      <c r="F6" s="3"/>
      <c r="G6" s="3"/>
      <c r="H6" s="3"/>
      <c r="I6" s="3"/>
    </row>
    <row r="7" spans="1:9" x14ac:dyDescent="0.25">
      <c r="A7" s="2" t="s">
        <v>4</v>
      </c>
      <c r="B7" s="2" t="s">
        <v>8</v>
      </c>
      <c r="C7" s="3">
        <v>33870</v>
      </c>
      <c r="D7" s="3">
        <v>-33870</v>
      </c>
      <c r="E7" s="3"/>
      <c r="F7" s="3"/>
      <c r="G7" s="3"/>
      <c r="H7" s="3"/>
      <c r="I7" s="3"/>
    </row>
    <row r="8" spans="1:9" x14ac:dyDescent="0.25">
      <c r="A8" s="2" t="s">
        <v>4</v>
      </c>
      <c r="B8" s="2" t="s">
        <v>9</v>
      </c>
      <c r="C8" s="3"/>
      <c r="D8" s="3"/>
      <c r="E8" s="3"/>
      <c r="F8" s="3"/>
      <c r="G8" s="3">
        <v>20783</v>
      </c>
      <c r="H8" s="3"/>
      <c r="I8" s="3"/>
    </row>
    <row r="9" spans="1:9" x14ac:dyDescent="0.25">
      <c r="A9" s="2" t="s">
        <v>4</v>
      </c>
      <c r="B9" s="2" t="s">
        <v>10</v>
      </c>
      <c r="C9" s="3">
        <v>40141</v>
      </c>
      <c r="D9" s="3">
        <v>-40141</v>
      </c>
      <c r="E9" s="3"/>
      <c r="F9" s="3"/>
      <c r="G9" s="3"/>
      <c r="H9" s="3"/>
      <c r="I9" s="3"/>
    </row>
    <row r="10" spans="1:9" x14ac:dyDescent="0.25">
      <c r="A10" s="4" t="s">
        <v>15</v>
      </c>
      <c r="B10" s="4"/>
      <c r="C10" s="5">
        <f>SUM(C4:C9)</f>
        <v>172909</v>
      </c>
      <c r="D10" s="5">
        <f>SUM(D4:D9)</f>
        <v>-119498</v>
      </c>
      <c r="E10" s="5"/>
      <c r="F10" s="5"/>
      <c r="G10" s="5">
        <f>SUM(G4:G9)</f>
        <v>53411</v>
      </c>
      <c r="H10" s="5"/>
      <c r="I10" s="5">
        <f>G10-C10</f>
        <v>-119498</v>
      </c>
    </row>
    <row r="13" spans="1:9" x14ac:dyDescent="0.25">
      <c r="C13" t="s">
        <v>12</v>
      </c>
      <c r="G13" t="s">
        <v>13</v>
      </c>
      <c r="H13" t="s">
        <v>13</v>
      </c>
    </row>
    <row r="14" spans="1:9" ht="60" x14ac:dyDescent="0.25">
      <c r="A14" s="1" t="s">
        <v>0</v>
      </c>
      <c r="B14" s="1" t="s">
        <v>1</v>
      </c>
      <c r="C14" s="1" t="s">
        <v>2</v>
      </c>
      <c r="D14" s="1" t="s">
        <v>16</v>
      </c>
      <c r="E14" s="1" t="s">
        <v>11</v>
      </c>
      <c r="F14" s="1" t="s">
        <v>25</v>
      </c>
      <c r="G14" s="1" t="s">
        <v>3</v>
      </c>
      <c r="H14" s="1" t="s">
        <v>14</v>
      </c>
      <c r="I14" s="1" t="s">
        <v>20</v>
      </c>
    </row>
    <row r="15" spans="1:9" x14ac:dyDescent="0.25">
      <c r="A15" s="2" t="s">
        <v>17</v>
      </c>
      <c r="B15" s="2" t="s">
        <v>6</v>
      </c>
      <c r="C15" s="3">
        <v>131827</v>
      </c>
      <c r="D15" s="3"/>
      <c r="E15" s="3">
        <f>-E23*0.061</f>
        <v>-42005.148999999998</v>
      </c>
      <c r="F15" s="7">
        <v>6.0999999999999999E-2</v>
      </c>
      <c r="G15" s="3"/>
      <c r="H15" s="3">
        <v>42005</v>
      </c>
      <c r="I15" s="3"/>
    </row>
    <row r="16" spans="1:9" x14ac:dyDescent="0.25">
      <c r="A16" s="2" t="s">
        <v>17</v>
      </c>
      <c r="B16" s="2" t="s">
        <v>7</v>
      </c>
      <c r="C16" s="3">
        <v>607567</v>
      </c>
      <c r="D16" s="3"/>
      <c r="E16" s="3">
        <f>-E23*0.175</f>
        <v>-120506.575</v>
      </c>
      <c r="F16" s="7">
        <v>0.17499999999999999</v>
      </c>
      <c r="G16" s="3"/>
      <c r="H16" s="3">
        <v>120506</v>
      </c>
      <c r="I16" s="3"/>
    </row>
    <row r="17" spans="1:9" x14ac:dyDescent="0.25">
      <c r="A17" s="2" t="s">
        <v>17</v>
      </c>
      <c r="B17" s="2" t="s">
        <v>18</v>
      </c>
      <c r="C17" s="3"/>
      <c r="D17" s="3"/>
      <c r="E17" s="3">
        <f>-E23*0.105</f>
        <v>-72303.944999999992</v>
      </c>
      <c r="F17" s="7">
        <v>0.105</v>
      </c>
      <c r="G17" s="3">
        <v>172806</v>
      </c>
      <c r="H17" s="3">
        <v>72304</v>
      </c>
      <c r="I17" s="3"/>
    </row>
    <row r="18" spans="1:9" x14ac:dyDescent="0.25">
      <c r="A18" s="2" t="s">
        <v>17</v>
      </c>
      <c r="B18" s="2" t="s">
        <v>9</v>
      </c>
      <c r="C18" s="3">
        <v>305331</v>
      </c>
      <c r="D18" s="3"/>
      <c r="E18" s="3">
        <f>-E23*0.061</f>
        <v>-42005.148999999998</v>
      </c>
      <c r="F18" s="7">
        <v>6.0999999999999999E-2</v>
      </c>
      <c r="G18" s="3"/>
      <c r="H18" s="3">
        <v>42005</v>
      </c>
      <c r="I18" s="3"/>
    </row>
    <row r="19" spans="1:9" x14ac:dyDescent="0.25">
      <c r="A19" s="2" t="s">
        <v>17</v>
      </c>
      <c r="B19" s="2" t="s">
        <v>10</v>
      </c>
      <c r="C19" s="3"/>
      <c r="D19" s="3"/>
      <c r="E19" s="3">
        <f>-E23*0.185</f>
        <v>-127392.66499999999</v>
      </c>
      <c r="F19" s="7">
        <v>0.185</v>
      </c>
      <c r="G19" s="3">
        <v>183310</v>
      </c>
      <c r="H19" s="3">
        <v>127393</v>
      </c>
      <c r="I19" s="3"/>
    </row>
    <row r="20" spans="1:9" x14ac:dyDescent="0.25">
      <c r="A20" s="10" t="s">
        <v>17</v>
      </c>
      <c r="B20" s="10" t="s">
        <v>19</v>
      </c>
      <c r="C20" s="11"/>
      <c r="D20" s="11"/>
      <c r="E20" s="11">
        <f>-E23*0.413</f>
        <v>-284395.51699999999</v>
      </c>
      <c r="F20" s="12">
        <v>0.41299999999999998</v>
      </c>
      <c r="G20" s="11"/>
      <c r="H20" s="13">
        <v>284396</v>
      </c>
      <c r="I20" s="11"/>
    </row>
    <row r="21" spans="1:9" x14ac:dyDescent="0.25">
      <c r="A21" s="4" t="s">
        <v>15</v>
      </c>
      <c r="B21" s="4"/>
      <c r="C21" s="5">
        <f>SUM(C15:C20)</f>
        <v>1044725</v>
      </c>
      <c r="D21" s="5">
        <f>SUM(D15:D20)</f>
        <v>0</v>
      </c>
      <c r="E21" s="5">
        <f>SUM(E15:E20)</f>
        <v>-688609</v>
      </c>
      <c r="F21" s="5"/>
      <c r="G21" s="5">
        <f>SUM(G15:G20)</f>
        <v>356116</v>
      </c>
      <c r="H21" s="5">
        <f>SUM(H15:H20)</f>
        <v>688609</v>
      </c>
      <c r="I21" s="5">
        <f>G21-C21</f>
        <v>-688609</v>
      </c>
    </row>
    <row r="23" spans="1:9" x14ac:dyDescent="0.25">
      <c r="E23">
        <v>688609</v>
      </c>
    </row>
    <row r="25" spans="1:9" x14ac:dyDescent="0.25">
      <c r="C25" t="s">
        <v>12</v>
      </c>
      <c r="G25" t="s">
        <v>13</v>
      </c>
      <c r="H25" t="s">
        <v>13</v>
      </c>
    </row>
    <row r="26" spans="1:9" ht="60" x14ac:dyDescent="0.25">
      <c r="A26" s="1" t="s">
        <v>0</v>
      </c>
      <c r="B26" s="1" t="s">
        <v>1</v>
      </c>
      <c r="C26" s="1" t="s">
        <v>2</v>
      </c>
      <c r="D26" s="1" t="s">
        <v>16</v>
      </c>
      <c r="E26" s="1" t="s">
        <v>11</v>
      </c>
      <c r="F26" s="1" t="s">
        <v>25</v>
      </c>
      <c r="G26" s="1" t="s">
        <v>3</v>
      </c>
      <c r="H26" s="1" t="s">
        <v>14</v>
      </c>
      <c r="I26" s="1" t="s">
        <v>20</v>
      </c>
    </row>
    <row r="27" spans="1:9" ht="30" x14ac:dyDescent="0.25">
      <c r="A27" s="1" t="s">
        <v>21</v>
      </c>
      <c r="B27" s="1" t="s">
        <v>5</v>
      </c>
      <c r="C27" s="6">
        <v>149765</v>
      </c>
      <c r="D27" s="6"/>
      <c r="E27" s="6">
        <f>-E34*0.0697764</f>
        <v>-44838.035534399998</v>
      </c>
      <c r="F27" s="8">
        <v>6.9776400000000002E-2</v>
      </c>
      <c r="G27" s="6"/>
      <c r="H27" s="6">
        <v>44838</v>
      </c>
      <c r="I27" s="6"/>
    </row>
    <row r="28" spans="1:9" ht="30" x14ac:dyDescent="0.25">
      <c r="A28" s="1" t="s">
        <v>21</v>
      </c>
      <c r="B28" s="2" t="s">
        <v>6</v>
      </c>
      <c r="C28" s="3">
        <v>224277</v>
      </c>
      <c r="D28" s="3"/>
      <c r="E28" s="3">
        <f>-E34*0.0752471</f>
        <v>-48353.485471599997</v>
      </c>
      <c r="F28" s="8">
        <v>7.5247099999999997E-2</v>
      </c>
      <c r="G28" s="3"/>
      <c r="H28" s="3">
        <v>48353</v>
      </c>
      <c r="I28" s="3"/>
    </row>
    <row r="29" spans="1:9" ht="30" x14ac:dyDescent="0.25">
      <c r="A29" s="1" t="s">
        <v>21</v>
      </c>
      <c r="B29" s="2" t="s">
        <v>7</v>
      </c>
      <c r="C29" s="3">
        <v>489556</v>
      </c>
      <c r="D29" s="3"/>
      <c r="E29" s="3">
        <f>-E34*0.1628755</f>
        <v>-104663.14479800001</v>
      </c>
      <c r="F29" s="8">
        <v>0.16287550000000001</v>
      </c>
      <c r="G29" s="3"/>
      <c r="H29" s="3">
        <v>104663</v>
      </c>
      <c r="I29" s="3"/>
    </row>
    <row r="30" spans="1:9" ht="30" x14ac:dyDescent="0.25">
      <c r="A30" s="1" t="s">
        <v>21</v>
      </c>
      <c r="B30" s="2" t="s">
        <v>18</v>
      </c>
      <c r="C30" s="3"/>
      <c r="D30" s="3"/>
      <c r="E30" s="3">
        <f>-E34*0.0677608</f>
        <v>-43542.8190368</v>
      </c>
      <c r="F30" s="8">
        <v>6.7760799999999996E-2</v>
      </c>
      <c r="G30" s="3">
        <v>221002</v>
      </c>
      <c r="H30" s="3">
        <v>43543</v>
      </c>
      <c r="I30" s="3"/>
    </row>
    <row r="31" spans="1:9" ht="30" x14ac:dyDescent="0.25">
      <c r="A31" s="14" t="s">
        <v>21</v>
      </c>
      <c r="B31" s="10" t="s">
        <v>19</v>
      </c>
      <c r="C31" s="11"/>
      <c r="D31" s="11"/>
      <c r="E31" s="11">
        <f>-E34*0.6243401</f>
        <v>-401198.45089959999</v>
      </c>
      <c r="F31" s="15">
        <v>0.62434009999999995</v>
      </c>
      <c r="G31" s="11"/>
      <c r="H31" s="13">
        <v>401198</v>
      </c>
      <c r="I31" s="3"/>
    </row>
    <row r="32" spans="1:9" x14ac:dyDescent="0.25">
      <c r="A32" s="4" t="s">
        <v>15</v>
      </c>
      <c r="B32" s="4"/>
      <c r="C32" s="5">
        <f>SUM(C27:C31)</f>
        <v>863598</v>
      </c>
      <c r="D32" s="5">
        <f>SUM(D28:D31)</f>
        <v>0</v>
      </c>
      <c r="E32" s="5">
        <f>SUM(E27:E31)</f>
        <v>-642595.93574039999</v>
      </c>
      <c r="F32" s="5"/>
      <c r="G32" s="5">
        <f>SUM(G27:G31)</f>
        <v>221002</v>
      </c>
      <c r="H32" s="5">
        <f>SUM(H27:H31)</f>
        <v>642595</v>
      </c>
      <c r="I32" s="5">
        <f>G32-C32</f>
        <v>-642596</v>
      </c>
    </row>
    <row r="34" spans="1:9" x14ac:dyDescent="0.25">
      <c r="E34">
        <v>642596</v>
      </c>
    </row>
    <row r="37" spans="1:9" x14ac:dyDescent="0.25">
      <c r="C37" t="s">
        <v>12</v>
      </c>
      <c r="G37" t="s">
        <v>13</v>
      </c>
      <c r="H37" t="s">
        <v>13</v>
      </c>
    </row>
    <row r="38" spans="1:9" ht="60" x14ac:dyDescent="0.25">
      <c r="A38" s="1" t="s">
        <v>0</v>
      </c>
      <c r="B38" s="1" t="s">
        <v>1</v>
      </c>
      <c r="C38" s="1" t="s">
        <v>2</v>
      </c>
      <c r="D38" s="1" t="s">
        <v>16</v>
      </c>
      <c r="E38" s="1" t="s">
        <v>11</v>
      </c>
      <c r="F38" s="1" t="s">
        <v>25</v>
      </c>
      <c r="G38" s="1" t="s">
        <v>3</v>
      </c>
      <c r="H38" s="1" t="s">
        <v>14</v>
      </c>
      <c r="I38" s="1" t="s">
        <v>20</v>
      </c>
    </row>
    <row r="39" spans="1:9" x14ac:dyDescent="0.25">
      <c r="A39" s="2" t="s">
        <v>22</v>
      </c>
      <c r="B39" s="1" t="s">
        <v>6</v>
      </c>
      <c r="C39" s="6">
        <v>9381</v>
      </c>
      <c r="D39" s="6">
        <v>-9381</v>
      </c>
      <c r="E39" s="6">
        <f>-E44*0.0697764</f>
        <v>0</v>
      </c>
      <c r="F39" s="8">
        <v>8.7890599999999999E-2</v>
      </c>
      <c r="G39" s="6"/>
      <c r="H39" s="6"/>
      <c r="I39" s="6"/>
    </row>
    <row r="40" spans="1:9" x14ac:dyDescent="0.25">
      <c r="A40" s="2" t="s">
        <v>22</v>
      </c>
      <c r="B40" s="2" t="s">
        <v>9</v>
      </c>
      <c r="C40" s="3">
        <v>124056</v>
      </c>
      <c r="D40" s="3">
        <v>-124056</v>
      </c>
      <c r="E40" s="3">
        <f>-E44*0.0752471</f>
        <v>0</v>
      </c>
      <c r="F40" s="9">
        <v>5.6640599999999999E-2</v>
      </c>
      <c r="G40" s="3"/>
      <c r="H40" s="3"/>
      <c r="I40" s="3"/>
    </row>
    <row r="41" spans="1:9" x14ac:dyDescent="0.25">
      <c r="A41" s="2" t="s">
        <v>22</v>
      </c>
      <c r="B41" s="2" t="s">
        <v>19</v>
      </c>
      <c r="C41" s="3">
        <v>91310</v>
      </c>
      <c r="D41" s="3">
        <v>-91310</v>
      </c>
      <c r="E41" s="3">
        <f>-E44*0.1628755</f>
        <v>0</v>
      </c>
      <c r="F41" s="9">
        <v>0.85546880000000003</v>
      </c>
      <c r="G41" s="3"/>
      <c r="H41" s="3"/>
      <c r="I41" s="3"/>
    </row>
    <row r="42" spans="1:9" x14ac:dyDescent="0.25">
      <c r="A42" s="4" t="s">
        <v>15</v>
      </c>
      <c r="B42" s="4"/>
      <c r="C42" s="5">
        <f>SUM(C39:C41)</f>
        <v>224747</v>
      </c>
      <c r="D42" s="5">
        <f t="shared" ref="D42:H42" si="0">SUM(D39:D41)</f>
        <v>-224747</v>
      </c>
      <c r="E42" s="5">
        <f t="shared" si="0"/>
        <v>0</v>
      </c>
      <c r="F42" s="5"/>
      <c r="G42" s="5">
        <f t="shared" si="0"/>
        <v>0</v>
      </c>
      <c r="H42" s="5">
        <f t="shared" si="0"/>
        <v>0</v>
      </c>
      <c r="I42" s="5">
        <f>G42-C42</f>
        <v>-224747</v>
      </c>
    </row>
  </sheetData>
  <pageMargins left="0.31496062992125984" right="0.31496062992125984" top="0.74803149606299213" bottom="0.55118110236220474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2" sqref="A21:A22"/>
    </sheetView>
  </sheetViews>
  <sheetFormatPr defaultRowHeight="15" x14ac:dyDescent="0.25"/>
  <cols>
    <col min="1" max="1" width="22.140625" customWidth="1"/>
  </cols>
  <sheetData>
    <row r="2" spans="1:1" x14ac:dyDescent="0.25">
      <c r="A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Pénzügy1</cp:lastModifiedBy>
  <cp:lastPrinted>2017-08-24T12:00:45Z</cp:lastPrinted>
  <dcterms:created xsi:type="dcterms:W3CDTF">2017-08-24T11:19:03Z</dcterms:created>
  <dcterms:modified xsi:type="dcterms:W3CDTF">2017-08-25T09:19:32Z</dcterms:modified>
</cp:coreProperties>
</file>