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40" windowHeight="8985" activeTab="0"/>
  </bookViews>
  <sheets>
    <sheet name="Ovoda_Bátaszék" sheetId="1" r:id="rId1"/>
  </sheets>
  <definedNames>
    <definedName name="_xlnm.Print_Titles" localSheetId="0">'Ovoda_Bátaszék'!$1:$3</definedName>
    <definedName name="_xlnm.Print_Area" localSheetId="0">'Ovoda_Bátaszék'!$A$1:$I$33</definedName>
  </definedNames>
  <calcPr fullCalcOnLoad="1"/>
</workbook>
</file>

<file path=xl/sharedStrings.xml><?xml version="1.0" encoding="utf-8"?>
<sst xmlns="http://schemas.openxmlformats.org/spreadsheetml/2006/main" count="49" uniqueCount="40">
  <si>
    <t>Ktgv.jogcím</t>
  </si>
  <si>
    <t>Normatív állami hozzájárulás</t>
  </si>
  <si>
    <t>Mutató</t>
  </si>
  <si>
    <t>Ft/mutató</t>
  </si>
  <si>
    <t>Ft</t>
  </si>
  <si>
    <t>Intézményi bevételek</t>
  </si>
  <si>
    <t>ÖSSZESEN BEVÉTELEK</t>
  </si>
  <si>
    <t>Kiadások</t>
  </si>
  <si>
    <t>ÖSSZESEN KIADÁSOK</t>
  </si>
  <si>
    <t>ELSZÁMOLÁS ÖSSZESÍTŐ</t>
  </si>
  <si>
    <t>Kiadás</t>
  </si>
  <si>
    <t>Különbözet</t>
  </si>
  <si>
    <t>Adatok Ft-ban</t>
  </si>
  <si>
    <t>Óvodai nevelés</t>
  </si>
  <si>
    <t>Egyéb támogatás</t>
  </si>
  <si>
    <t xml:space="preserve">Bevétel </t>
  </si>
  <si>
    <t>Óvodapedagógusok elismert létszáma</t>
  </si>
  <si>
    <t>Óvodaped.nev.munkközvetlsegítők létszáma</t>
  </si>
  <si>
    <t>II.1.(1)1 8hó</t>
  </si>
  <si>
    <t>II.1.(2)1 8hó</t>
  </si>
  <si>
    <t>II.1.(1)2 4hó</t>
  </si>
  <si>
    <t>II.1.(2)2 4hó</t>
  </si>
  <si>
    <t xml:space="preserve">Állami támogatás </t>
  </si>
  <si>
    <t>Önk-tól átvett</t>
  </si>
  <si>
    <t>Összesen</t>
  </si>
  <si>
    <t>091110</t>
  </si>
  <si>
    <t xml:space="preserve">Állami támogatás   </t>
  </si>
  <si>
    <t>Támogatás összesen</t>
  </si>
  <si>
    <t>II.2.(1)1 8hó</t>
  </si>
  <si>
    <t xml:space="preserve">Műk.tám.Gyermeknevelése a napi 8 órát eléri </t>
  </si>
  <si>
    <t>II.2.(1)2 4hó</t>
  </si>
  <si>
    <t xml:space="preserve">Bérkompenzáció </t>
  </si>
  <si>
    <t>091130</t>
  </si>
  <si>
    <t>091140</t>
  </si>
  <si>
    <t>Nemzetiségi óvodai nevelés</t>
  </si>
  <si>
    <t>Óvoda működtetés</t>
  </si>
  <si>
    <t>II.4.b.(1)</t>
  </si>
  <si>
    <t>Alapf.végzetts.ped.II.sorolt ped. 2016-ban szerezte</t>
  </si>
  <si>
    <t>Kimutatás a Bátaszéki Mikrotérségi Óvoda és Bölcsőde Bátaszéki Óvoda  2018.01.01-2018.12.31 időszakának bevételeiről-kiadásairól</t>
  </si>
  <si>
    <t>7836451-1932205Konyha-1805171Bölcsi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</si>
</sst>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0.000"/>
    <numFmt numFmtId="168" formatCode="[$-40E]yyyy\.\ mmmm\ d\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6" fillId="33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6" fontId="0" fillId="0" borderId="10" xfId="40" applyNumberFormat="1" applyFont="1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2" fillId="0" borderId="10" xfId="40" applyNumberFormat="1" applyFont="1" applyBorder="1" applyAlignment="1">
      <alignment/>
    </xf>
    <xf numFmtId="166" fontId="4" fillId="0" borderId="10" xfId="4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66" fontId="2" fillId="0" borderId="10" xfId="40" applyNumberFormat="1" applyFont="1" applyBorder="1" applyAlignment="1">
      <alignment/>
    </xf>
    <xf numFmtId="3" fontId="0" fillId="34" borderId="13" xfId="0" applyNumberForma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14.140625" style="9" customWidth="1"/>
    <col min="2" max="2" width="45.8515625" style="9" customWidth="1"/>
    <col min="3" max="3" width="14.28125" style="9" customWidth="1"/>
    <col min="4" max="4" width="12.7109375" style="9" customWidth="1"/>
    <col min="5" max="5" width="16.57421875" style="9" customWidth="1"/>
    <col min="6" max="6" width="9.8515625" style="9" customWidth="1"/>
    <col min="7" max="7" width="10.28125" style="9" customWidth="1"/>
    <col min="8" max="8" width="11.421875" style="9" bestFit="1" customWidth="1"/>
    <col min="9" max="9" width="19.00390625" style="8" customWidth="1"/>
    <col min="10" max="10" width="16.421875" style="8" customWidth="1"/>
    <col min="11" max="13" width="9.140625" style="8" customWidth="1"/>
    <col min="14" max="16384" width="9.140625" style="9" customWidth="1"/>
  </cols>
  <sheetData>
    <row r="1" spans="1:11" ht="53.25" customHeight="1">
      <c r="A1" s="64" t="s">
        <v>38</v>
      </c>
      <c r="B1" s="65"/>
      <c r="C1" s="65"/>
      <c r="D1" s="65"/>
      <c r="E1" s="65"/>
      <c r="F1" s="65"/>
      <c r="G1" s="65"/>
      <c r="H1" s="65"/>
      <c r="I1" s="65"/>
      <c r="J1" s="7"/>
      <c r="K1" s="7"/>
    </row>
    <row r="2" spans="1:11" ht="12.75">
      <c r="A2" s="10"/>
      <c r="B2" s="10"/>
      <c r="C2" s="10"/>
      <c r="E2" s="10"/>
      <c r="F2" s="10"/>
      <c r="G2" s="10"/>
      <c r="H2" s="10"/>
      <c r="I2" s="11" t="s">
        <v>12</v>
      </c>
      <c r="J2" s="12"/>
      <c r="K2" s="12"/>
    </row>
    <row r="3" spans="1:9" ht="12.75">
      <c r="A3" s="13" t="s">
        <v>0</v>
      </c>
      <c r="B3" s="13" t="s">
        <v>1</v>
      </c>
      <c r="C3" s="13" t="s">
        <v>2</v>
      </c>
      <c r="D3" s="13" t="s">
        <v>3</v>
      </c>
      <c r="E3" s="13" t="s">
        <v>22</v>
      </c>
      <c r="F3" s="14"/>
      <c r="G3" s="14"/>
      <c r="H3" s="14"/>
      <c r="I3" s="14"/>
    </row>
    <row r="4" spans="1:10" ht="12.75">
      <c r="A4" s="15" t="s">
        <v>18</v>
      </c>
      <c r="B4" s="44" t="s">
        <v>16</v>
      </c>
      <c r="C4" s="49">
        <v>20.2</v>
      </c>
      <c r="D4" s="1">
        <v>4419000</v>
      </c>
      <c r="E4" s="4">
        <f>(C4*D4)*8/12</f>
        <v>59509200</v>
      </c>
      <c r="F4" s="24"/>
      <c r="G4" s="24"/>
      <c r="H4" s="24"/>
      <c r="I4" s="24"/>
      <c r="J4" s="52"/>
    </row>
    <row r="5" spans="1:10" ht="12.75">
      <c r="A5" s="15" t="s">
        <v>19</v>
      </c>
      <c r="B5" s="44" t="s">
        <v>17</v>
      </c>
      <c r="C5" s="14">
        <v>13</v>
      </c>
      <c r="D5" s="1">
        <v>2205000</v>
      </c>
      <c r="E5" s="4">
        <f>(C5*D5)*8/12</f>
        <v>19110000</v>
      </c>
      <c r="F5" s="24"/>
      <c r="G5" s="24"/>
      <c r="H5" s="24"/>
      <c r="I5" s="24"/>
      <c r="J5" s="52"/>
    </row>
    <row r="6" spans="1:10" ht="12.75">
      <c r="A6" s="15" t="s">
        <v>20</v>
      </c>
      <c r="B6" s="44" t="s">
        <v>16</v>
      </c>
      <c r="C6" s="49">
        <v>19.2</v>
      </c>
      <c r="D6" s="1">
        <v>4419000</v>
      </c>
      <c r="E6" s="4">
        <f>(C6*D6)*4/12</f>
        <v>28281600</v>
      </c>
      <c r="F6" s="24"/>
      <c r="G6" s="24"/>
      <c r="H6" s="24"/>
      <c r="I6" s="24"/>
      <c r="J6" s="52"/>
    </row>
    <row r="7" spans="1:10" ht="12.75">
      <c r="A7" s="15" t="s">
        <v>21</v>
      </c>
      <c r="B7" s="44" t="s">
        <v>17</v>
      </c>
      <c r="C7" s="14">
        <v>13</v>
      </c>
      <c r="D7" s="1">
        <v>2205000</v>
      </c>
      <c r="E7" s="4">
        <f>(C7*D7)*4/12</f>
        <v>9555000</v>
      </c>
      <c r="F7" s="24"/>
      <c r="G7" s="24"/>
      <c r="H7" s="24"/>
      <c r="I7" s="24"/>
      <c r="J7" s="52"/>
    </row>
    <row r="8" spans="1:10" ht="12.75">
      <c r="A8" s="15" t="s">
        <v>28</v>
      </c>
      <c r="B8" s="50" t="s">
        <v>29</v>
      </c>
      <c r="C8" s="16">
        <v>230</v>
      </c>
      <c r="D8" s="1">
        <v>81700</v>
      </c>
      <c r="E8" s="4">
        <f>(C8*D8)*8/12</f>
        <v>12527333.333333334</v>
      </c>
      <c r="F8" s="24"/>
      <c r="G8" s="24"/>
      <c r="H8" s="24"/>
      <c r="I8" s="24"/>
      <c r="J8" s="52"/>
    </row>
    <row r="9" spans="1:10" ht="12.75">
      <c r="A9" s="15" t="s">
        <v>30</v>
      </c>
      <c r="B9" s="50" t="s">
        <v>29</v>
      </c>
      <c r="C9" s="16">
        <v>215</v>
      </c>
      <c r="D9" s="1">
        <v>81700</v>
      </c>
      <c r="E9" s="4">
        <f>(C9*D9)*4/12-1</f>
        <v>5855165.666666667</v>
      </c>
      <c r="F9" s="24"/>
      <c r="G9" s="24"/>
      <c r="H9" s="24"/>
      <c r="I9" s="24"/>
      <c r="J9" s="52"/>
    </row>
    <row r="10" spans="1:10" ht="12.75">
      <c r="A10" s="63" t="s">
        <v>36</v>
      </c>
      <c r="B10" s="50" t="s">
        <v>37</v>
      </c>
      <c r="C10" s="16">
        <v>1</v>
      </c>
      <c r="D10" s="1">
        <v>367584</v>
      </c>
      <c r="E10" s="4">
        <f>(C10*D10)</f>
        <v>367584</v>
      </c>
      <c r="F10" s="24"/>
      <c r="G10" s="24"/>
      <c r="H10" s="24"/>
      <c r="I10" s="24"/>
      <c r="J10" s="52"/>
    </row>
    <row r="11" spans="2:10" ht="15.75">
      <c r="B11" s="5" t="s">
        <v>26</v>
      </c>
      <c r="C11" s="14"/>
      <c r="D11" s="1"/>
      <c r="E11" s="51">
        <f>SUM(E4:E10)</f>
        <v>135205883</v>
      </c>
      <c r="F11" s="38"/>
      <c r="G11" s="38"/>
      <c r="H11" s="38"/>
      <c r="I11" s="39">
        <f>E11</f>
        <v>135205883</v>
      </c>
      <c r="J11" s="61"/>
    </row>
    <row r="12" spans="1:10" ht="12.75">
      <c r="A12" s="14"/>
      <c r="B12" s="44" t="s">
        <v>31</v>
      </c>
      <c r="C12" s="16"/>
      <c r="D12" s="32"/>
      <c r="E12" s="4">
        <v>224314</v>
      </c>
      <c r="F12" s="33"/>
      <c r="G12" s="33"/>
      <c r="H12" s="33"/>
      <c r="I12" s="45"/>
      <c r="J12" s="54"/>
    </row>
    <row r="13" spans="1:10" ht="15.75">
      <c r="A13" s="14"/>
      <c r="B13" s="5" t="s">
        <v>14</v>
      </c>
      <c r="C13" s="16"/>
      <c r="D13" s="32"/>
      <c r="E13" s="2">
        <f>E12</f>
        <v>224314</v>
      </c>
      <c r="F13" s="34"/>
      <c r="G13" s="34"/>
      <c r="H13" s="34"/>
      <c r="I13" s="39">
        <f>E13</f>
        <v>224314</v>
      </c>
      <c r="J13" s="61"/>
    </row>
    <row r="14" spans="1:11" ht="15.75">
      <c r="A14" s="13"/>
      <c r="B14" s="36" t="s">
        <v>27</v>
      </c>
      <c r="C14" s="18"/>
      <c r="D14" s="35"/>
      <c r="E14" s="2"/>
      <c r="F14" s="35"/>
      <c r="G14" s="35"/>
      <c r="H14" s="35"/>
      <c r="I14" s="6">
        <f>I11+I13</f>
        <v>135430197</v>
      </c>
      <c r="J14" s="62"/>
      <c r="K14" s="19"/>
    </row>
    <row r="15" spans="1:11" ht="19.5" customHeight="1">
      <c r="A15" s="13"/>
      <c r="B15" s="18"/>
      <c r="C15" s="18"/>
      <c r="D15" s="18"/>
      <c r="E15" s="18"/>
      <c r="F15" s="18"/>
      <c r="G15" s="18"/>
      <c r="H15" s="18"/>
      <c r="I15" s="20"/>
      <c r="J15" s="53"/>
      <c r="K15" s="19"/>
    </row>
    <row r="16" spans="1:10" ht="12.75">
      <c r="A16" s="57" t="s">
        <v>25</v>
      </c>
      <c r="B16" s="44" t="s">
        <v>13</v>
      </c>
      <c r="C16" s="14"/>
      <c r="D16" s="14"/>
      <c r="E16" s="14"/>
      <c r="F16" s="14"/>
      <c r="G16" s="14"/>
      <c r="H16" s="14"/>
      <c r="I16" s="4">
        <v>2563</v>
      </c>
      <c r="J16" s="54"/>
    </row>
    <row r="17" spans="1:10" ht="12.75">
      <c r="A17" s="57" t="s">
        <v>32</v>
      </c>
      <c r="B17" s="44" t="s">
        <v>34</v>
      </c>
      <c r="C17" s="14"/>
      <c r="D17" s="14"/>
      <c r="E17" s="14"/>
      <c r="F17" s="14"/>
      <c r="G17" s="14"/>
      <c r="H17" s="14"/>
      <c r="I17" s="4">
        <v>0</v>
      </c>
      <c r="J17" s="54"/>
    </row>
    <row r="18" spans="1:10" ht="12.75">
      <c r="A18" s="57" t="s">
        <v>33</v>
      </c>
      <c r="B18" s="14" t="s">
        <v>35</v>
      </c>
      <c r="C18" s="14"/>
      <c r="D18" s="14"/>
      <c r="E18" s="14"/>
      <c r="F18" s="14"/>
      <c r="G18" s="14"/>
      <c r="H18" s="14"/>
      <c r="I18" s="4">
        <v>103157</v>
      </c>
      <c r="J18" s="54"/>
    </row>
    <row r="19" spans="1:10" ht="15.75">
      <c r="A19" s="58"/>
      <c r="B19" s="36" t="s">
        <v>5</v>
      </c>
      <c r="C19" s="18"/>
      <c r="D19" s="18"/>
      <c r="E19" s="18"/>
      <c r="F19" s="18"/>
      <c r="G19" s="18"/>
      <c r="H19" s="14"/>
      <c r="I19" s="6">
        <f>SUM(I16:I18)</f>
        <v>105720</v>
      </c>
      <c r="J19" s="62"/>
    </row>
    <row r="20" spans="1:10" ht="18">
      <c r="A20" s="59"/>
      <c r="B20" s="21" t="s">
        <v>6</v>
      </c>
      <c r="C20" s="41"/>
      <c r="D20" s="41"/>
      <c r="E20" s="41"/>
      <c r="F20" s="41"/>
      <c r="G20" s="41"/>
      <c r="H20" s="16"/>
      <c r="I20" s="37">
        <f>I19+I14</f>
        <v>135535917</v>
      </c>
      <c r="J20" s="55"/>
    </row>
    <row r="21" spans="1:13" s="31" customFormat="1" ht="18">
      <c r="A21" s="59"/>
      <c r="B21" s="20"/>
      <c r="C21" s="41"/>
      <c r="D21" s="41"/>
      <c r="E21" s="41"/>
      <c r="F21" s="41"/>
      <c r="G21" s="41"/>
      <c r="H21" s="42"/>
      <c r="I21" s="43"/>
      <c r="J21" s="55"/>
      <c r="K21" s="30"/>
      <c r="L21" s="30"/>
      <c r="M21" s="30"/>
    </row>
    <row r="22" spans="1:10" ht="18">
      <c r="A22" s="60"/>
      <c r="B22" s="26" t="s">
        <v>7</v>
      </c>
      <c r="C22" s="14"/>
      <c r="D22" s="17"/>
      <c r="E22" s="17"/>
      <c r="F22" s="17"/>
      <c r="G22" s="17"/>
      <c r="H22" s="22"/>
      <c r="I22" s="23" t="s">
        <v>4</v>
      </c>
      <c r="J22" s="56"/>
    </row>
    <row r="23" spans="1:10" ht="12.75">
      <c r="A23" s="57" t="s">
        <v>25</v>
      </c>
      <c r="B23" s="14" t="s">
        <v>13</v>
      </c>
      <c r="C23" s="14"/>
      <c r="D23" s="14"/>
      <c r="E23" s="14"/>
      <c r="F23" s="14"/>
      <c r="G23" s="14"/>
      <c r="H23" s="14"/>
      <c r="I23" s="4">
        <v>108187919</v>
      </c>
      <c r="J23" s="54"/>
    </row>
    <row r="24" spans="1:10" ht="12.75">
      <c r="A24" s="57" t="s">
        <v>32</v>
      </c>
      <c r="B24" s="14" t="s">
        <v>34</v>
      </c>
      <c r="C24" s="14"/>
      <c r="D24" s="14"/>
      <c r="E24" s="14"/>
      <c r="F24" s="14"/>
      <c r="G24" s="14"/>
      <c r="H24" s="14"/>
      <c r="I24" s="4">
        <v>14165181</v>
      </c>
      <c r="J24" s="54"/>
    </row>
    <row r="25" spans="1:10" ht="12.75">
      <c r="A25" s="57" t="s">
        <v>33</v>
      </c>
      <c r="B25" s="14" t="s">
        <v>35</v>
      </c>
      <c r="C25" s="14"/>
      <c r="D25" s="14"/>
      <c r="E25" s="14"/>
      <c r="F25" s="14"/>
      <c r="G25" s="14"/>
      <c r="H25" s="14"/>
      <c r="I25" s="4">
        <v>15430464</v>
      </c>
      <c r="J25" s="54"/>
    </row>
    <row r="26" spans="1:10" ht="18">
      <c r="A26" s="25"/>
      <c r="B26" s="21" t="s">
        <v>8</v>
      </c>
      <c r="C26" s="40"/>
      <c r="D26" s="40"/>
      <c r="E26" s="40"/>
      <c r="F26" s="40"/>
      <c r="G26" s="40"/>
      <c r="H26" s="40"/>
      <c r="I26" s="37">
        <f>SUM(I23:I25)</f>
        <v>137783564</v>
      </c>
      <c r="J26" s="55"/>
    </row>
    <row r="27" spans="1:10" ht="12.75">
      <c r="A27" s="66"/>
      <c r="B27" s="67"/>
      <c r="C27" s="67"/>
      <c r="D27" s="67"/>
      <c r="E27" s="67"/>
      <c r="F27" s="67"/>
      <c r="G27" s="67"/>
      <c r="H27" s="67"/>
      <c r="I27" s="68"/>
      <c r="J27" s="30"/>
    </row>
    <row r="28" spans="1:10" ht="15.75">
      <c r="A28" s="14"/>
      <c r="B28" s="18" t="s">
        <v>9</v>
      </c>
      <c r="C28" s="14"/>
      <c r="D28" s="14"/>
      <c r="E28" s="14"/>
      <c r="F28" s="14"/>
      <c r="G28" s="14"/>
      <c r="H28" s="14"/>
      <c r="I28" s="14"/>
      <c r="J28" s="30"/>
    </row>
    <row r="29" spans="1:9" ht="15">
      <c r="A29" s="27" t="s">
        <v>15</v>
      </c>
      <c r="B29" s="3">
        <f>I20</f>
        <v>135535917</v>
      </c>
      <c r="C29" s="3"/>
      <c r="D29" s="27"/>
      <c r="E29" s="27"/>
      <c r="F29" s="27"/>
      <c r="G29" s="27"/>
      <c r="H29" s="27"/>
      <c r="I29" s="27"/>
    </row>
    <row r="30" spans="1:9" ht="15">
      <c r="A30" s="28" t="s">
        <v>10</v>
      </c>
      <c r="B30" s="3">
        <f>I26</f>
        <v>137783564</v>
      </c>
      <c r="C30" s="3"/>
      <c r="D30" s="27"/>
      <c r="E30" s="27"/>
      <c r="F30" s="27"/>
      <c r="G30" s="27"/>
      <c r="H30" s="27"/>
      <c r="I30" s="27"/>
    </row>
    <row r="31" spans="1:13" s="31" customFormat="1" ht="15.75">
      <c r="A31" s="46" t="s">
        <v>11</v>
      </c>
      <c r="B31" s="47">
        <f>B29-B30</f>
        <v>-2247647</v>
      </c>
      <c r="C31" s="47"/>
      <c r="D31" s="29"/>
      <c r="E31" s="29"/>
      <c r="F31" s="29"/>
      <c r="G31" s="29"/>
      <c r="H31" s="29"/>
      <c r="I31" s="29"/>
      <c r="J31" s="30"/>
      <c r="K31" s="30"/>
      <c r="L31" s="30"/>
      <c r="M31" s="30"/>
    </row>
    <row r="32" spans="1:3" ht="15">
      <c r="A32" s="27" t="s">
        <v>23</v>
      </c>
      <c r="B32" s="3">
        <f>7836451-1932205-1805171</f>
        <v>4099075</v>
      </c>
      <c r="C32" s="3" t="s">
        <v>39</v>
      </c>
    </row>
    <row r="33" spans="1:3" ht="15.75">
      <c r="A33" s="18" t="s">
        <v>24</v>
      </c>
      <c r="B33" s="48">
        <f>B31+B32</f>
        <v>1851428</v>
      </c>
      <c r="C33" s="3"/>
    </row>
  </sheetData>
  <sheetProtection/>
  <mergeCells count="2">
    <mergeCell ref="A1:I1"/>
    <mergeCell ref="A27:I27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Windows-felhasználó</cp:lastModifiedBy>
  <cp:lastPrinted>2019-06-17T11:32:25Z</cp:lastPrinted>
  <dcterms:created xsi:type="dcterms:W3CDTF">2007-04-11T08:27:42Z</dcterms:created>
  <dcterms:modified xsi:type="dcterms:W3CDTF">2019-06-17T11:42:52Z</dcterms:modified>
  <cp:category/>
  <cp:version/>
  <cp:contentType/>
  <cp:contentStatus/>
</cp:coreProperties>
</file>