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7245" tabRatio="970" firstSheet="15" activeTab="21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Mélyalapozás" sheetId="8" r:id="rId8"/>
    <sheet name="Helyszíni beton és vasbeton mun" sheetId="9" r:id="rId9"/>
    <sheet name="Előregyártott épületszerkezeti " sheetId="10" r:id="rId10"/>
    <sheet name="Falazás és egyéb kőművesmunka" sheetId="11" r:id="rId11"/>
    <sheet name="Ácsmunka" sheetId="12" r:id="rId12"/>
    <sheet name="Vakolás és rabicolás" sheetId="13" r:id="rId13"/>
    <sheet name="Égéstermék-elvezető rendszerek" sheetId="14" r:id="rId14"/>
    <sheet name="Tetőfedés" sheetId="15" r:id="rId15"/>
    <sheet name="Aljzatkészítés, hideg- és meleg" sheetId="16" r:id="rId16"/>
    <sheet name="Bádogozás" sheetId="17" r:id="rId17"/>
    <sheet name="Fa- és műanyag szerkezet elhely" sheetId="18" r:id="rId18"/>
    <sheet name="Fém nyílászáró és épületlakatos" sheetId="19" r:id="rId19"/>
    <sheet name="Beépített berendezési tárgyak e" sheetId="20" r:id="rId20"/>
    <sheet name="Elektromosenergia-ellátás, vill" sheetId="21" r:id="rId21"/>
    <sheet name="Épületgépészeti szerelvények és" sheetId="22" r:id="rId22"/>
    <sheet name="Munka1" sheetId="23" r:id="rId23"/>
  </sheets>
  <definedNames/>
  <calcPr fullCalcOnLoad="1"/>
</workbook>
</file>

<file path=xl/sharedStrings.xml><?xml version="1.0" encoding="utf-8"?>
<sst xmlns="http://schemas.openxmlformats.org/spreadsheetml/2006/main" count="453" uniqueCount="201">
  <si>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</si>
  <si>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</si>
  <si>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</si>
  <si>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</si>
  <si>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</si>
  <si>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</si>
  <si>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</si>
  <si>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</si>
  <si>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</si>
  <si>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</si>
  <si>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</si>
  <si>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</si>
  <si>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12-021-1.1-0000001</t>
  </si>
  <si>
    <t>m</t>
  </si>
  <si>
    <t>Ideiglenes kerítés elhelyezése,</t>
  </si>
  <si>
    <t>Munkanem összesen:</t>
  </si>
  <si>
    <t>Felvonulási létesítmények</t>
  </si>
  <si>
    <t>15-006-1.1.1.1</t>
  </si>
  <si>
    <t>m2</t>
  </si>
  <si>
    <r>
      <t>Födémszerkezetet alátámasztó állvány készítése alátámasztó állvány 1500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terhelésig, vízszintes vagy ferde, felület</t>
    </r>
  </si>
  <si>
    <t>Zsaluzás és állványozás</t>
  </si>
  <si>
    <t>19-010-1.1.4.1</t>
  </si>
  <si>
    <t>Általános teendők tervezési és előkészítési szakaszban, területhasználati díjak, közterületek</t>
  </si>
  <si>
    <t>19-010-1.11.2.1</t>
  </si>
  <si>
    <t>óra</t>
  </si>
  <si>
    <t>Általános teendők megvalósulás szakaszában, időarányos gépköltség bérleti díja, órában</t>
  </si>
  <si>
    <t>19-010-0.1</t>
  </si>
  <si>
    <t>klt</t>
  </si>
  <si>
    <t>Általános teendők közművek lekötése</t>
  </si>
  <si>
    <t>Költségtérítések</t>
  </si>
  <si>
    <t>21-001-6.1</t>
  </si>
  <si>
    <t>10 m2</t>
  </si>
  <si>
    <t>Bozót- és cserjeirtás, tövek átmérője 4 cm-ig</t>
  </si>
  <si>
    <t>21-004-2.1.1</t>
  </si>
  <si>
    <t>Földmű vízszintes felületének rendezése a felesleges föld elterítésével, tömörítés nélkül, gépi erővel, kiegészítő kézi munkával, 16%-os terephajlásig, 20 cm vastagságban, talajosztály: I-IV.</t>
  </si>
  <si>
    <t>21-007-3.2</t>
  </si>
  <si>
    <t>m3</t>
  </si>
  <si>
    <t>Műtárgyakkal, épületekkel közvetlenül összefüggő feltöltések  és előfeltöltések készítése, tömörítés nélkül, gépi erővel, kiegészítő kézi munkával, I-IV. oszt.talajban, szállítással, 10,1-50,0 m között</t>
  </si>
  <si>
    <t>21-008-2.1.2</t>
  </si>
  <si>
    <t>Tömörítés bármely tömörítési osztályban gépi erővel, nagy felületen, tömörségi fok: 90%</t>
  </si>
  <si>
    <t>21-008-3.1.2</t>
  </si>
  <si>
    <t>Simító hengerlés a földmű (tükör és padka) felületén, gépi erővel, 3,0 m-nél nagyobb szélességnél</t>
  </si>
  <si>
    <t>21-011-2.1.2</t>
  </si>
  <si>
    <t>Fejtett föld tolása és elteregetése, I-IV. osztályú talajban, 20,1-50,0 m távolság között</t>
  </si>
  <si>
    <t>21-011-11.4</t>
  </si>
  <si>
    <t>db</t>
  </si>
  <si>
    <t>21-003-7.1.5.1.1</t>
  </si>
  <si>
    <t>Munkagödör földkiemelése épületek és műtárgyak helyén bármely konzisztenciájú, I-IV. oszt. talajban, gépi erővel, kiegészítő kézi munkával,</t>
  </si>
  <si>
    <t>21-011-11.1</t>
  </si>
  <si>
    <t>Építési vegyes törmelék föld felrakása, elszállítása, lerakása, lerakóhelyi díjjal, cca 60 m3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</si>
  <si>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</si>
  <si>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</si>
  <si>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23-000-1</t>
  </si>
  <si>
    <t>Tégla- és kőalapok bontása</t>
  </si>
  <si>
    <t>23-000-2</t>
  </si>
  <si>
    <t>Beton-, sáv-, gerenda- vagy kőbetonalapok bontása</t>
  </si>
  <si>
    <t>Síkalapozás</t>
  </si>
  <si>
    <t>24-000-1</t>
  </si>
  <si>
    <t>Betonalap és aknák bontása</t>
  </si>
  <si>
    <t>Mélyalapozás</t>
  </si>
  <si>
    <t>31-000-5.2.2</t>
  </si>
  <si>
    <t>Oszlop, pillér bontása, vasbetonból, C20/25 - C25/30 betonminőség között</t>
  </si>
  <si>
    <t>31-000-7.1.1</t>
  </si>
  <si>
    <t>Vasbeton koszorúk bontása, teljes keresztmetszetben tömör vasbeton, C16/20 betonminőségig</t>
  </si>
  <si>
    <t>31-000-11.1.1</t>
  </si>
  <si>
    <t>Lépcsőszerkezetek bontása, betonból, C16/20 betonminőségig</t>
  </si>
  <si>
    <t>31-000-12.3</t>
  </si>
  <si>
    <t>31-000-13.2</t>
  </si>
  <si>
    <t>Beton aljzatok, járdák bontása 10 cm vastagságig, kavicsbetonból, salakbetonból</t>
  </si>
  <si>
    <r>
      <t>Födémfeltöltések bontása, nehéz feltöltések bontása homokból, kavicsból,  testsűrűség 1500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felett</t>
    </r>
  </si>
  <si>
    <t>Helyszíni beton és vasbeton munka</t>
  </si>
  <si>
    <t>32-000-2.1-0000001</t>
  </si>
  <si>
    <t>Vízszintes tartószerkezeti elem bontása és kiemelése, vasbeton gerenda vagy áthidaló, fa gerendák 0,10 t/db tömegig</t>
  </si>
  <si>
    <t>Előregyártott épületszerkezeti elem elhelyezése és szerelése</t>
  </si>
  <si>
    <t>33-000-1.1.1.1.1</t>
  </si>
  <si>
    <t>Teherhordó és kitöltő falazat bontása, égetett agyag-kerámia termékekből, kisméretű, mészhomok, magasított vagy nagyméretű téglából, bármilyen falvastagsággal, falazó, cementes mészhabarcsból</t>
  </si>
  <si>
    <t>33-000-1.6.1.3.1</t>
  </si>
  <si>
    <t>Teherhordó és kitöltő falazat bontása, természetes alapanyagú termékekből, bármilyen falvastagsággal, vályogból, agyaghabarcsból</t>
  </si>
  <si>
    <t>33-000-11.1.1.1.1</t>
  </si>
  <si>
    <t>Pillérfalazat bontása, égetett agyag-kerámia termékekből, bármilyen falvastagsággal, épületen belül, kisméretű, mészhomok, magasított vagy nagyméretű tömör téglából, falazó, meszes cementhabarcsból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</si>
  <si>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</si>
  <si>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</si>
  <si>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33-000-51.1.1</t>
  </si>
  <si>
    <t>Boltozatok bontása, bármilyen rendszerű, falazó, cementes mészhabarcsba falazva</t>
  </si>
  <si>
    <t>Falazás és egyéb kőművesmunka</t>
  </si>
  <si>
    <t>35-000-1.1</t>
  </si>
  <si>
    <t>35-000-2.1</t>
  </si>
  <si>
    <t>Tetőlécezés bontása bármely egyszeres hornyolt cserépfedés alatt</t>
  </si>
  <si>
    <t>35-000-5.2</t>
  </si>
  <si>
    <t>Födémszerkezet borított gerendafödém szerkezet bontása alsó-felső deszkázattal</t>
  </si>
  <si>
    <t>35-000-9.1</t>
  </si>
  <si>
    <t>Egyéb ácsszerkezetek, falépcső bontása</t>
  </si>
  <si>
    <t>35-000-5.1</t>
  </si>
  <si>
    <t>Födémszerkezet pólyásfödém szerkezet bontása</t>
  </si>
  <si>
    <r>
      <t>Fa tetőszerkezet bontása 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famennyiségig</t>
    </r>
  </si>
  <si>
    <t>Ácsmunka</t>
  </si>
  <si>
    <t>36-000-1.1.1</t>
  </si>
  <si>
    <t>Vakolat leverése oldalfalról vagy mennyezetről 1,5 cm vastagságig falazó, cementes mészhabarcs</t>
  </si>
  <si>
    <t>36-000-1.3</t>
  </si>
  <si>
    <t>Vakolat leverése homlokzatról 2,5 cm vastagságig</t>
  </si>
  <si>
    <t>36-000-1.4</t>
  </si>
  <si>
    <t>Vakolat leverése lábazati cementvakolat 5 cm vastagságig</t>
  </si>
  <si>
    <t>Vakolás és rabicolás</t>
  </si>
  <si>
    <t>37-000-1.1</t>
  </si>
  <si>
    <t>Kémények bontása, épületen belül</t>
  </si>
  <si>
    <t>37-000-1.2</t>
  </si>
  <si>
    <t>Kémények bontása, tetőn kívül</t>
  </si>
  <si>
    <r>
      <t>m</t>
    </r>
    <r>
      <rPr>
        <vertAlign val="superscript"/>
        <sz val="10"/>
        <color indexed="8"/>
        <rFont val="Times New Roman CE"/>
        <family val="0"/>
      </rPr>
      <t>3</t>
    </r>
  </si>
  <si>
    <t>Égéstermék-elvezető rendszerek</t>
  </si>
  <si>
    <t>41-000-4</t>
  </si>
  <si>
    <t>Cserépfedés bontása (bármely rendszerű)</t>
  </si>
  <si>
    <t>Tetőfedés</t>
  </si>
  <si>
    <t>42-000-1.1.1</t>
  </si>
  <si>
    <t>Faragott kő- és téglaburkolatok bontása, padlóburkolat, lapjára fektetett kisméretű vagy üreges padlástégla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</si>
  <si>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</si>
  <si>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</si>
  <si>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</si>
  <si>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</si>
  <si>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42-000-3.1.2-0000001</t>
  </si>
  <si>
    <t>Fa-, hézagmentes műanyag- és szőnyegburkolatok bontása, fapadló burkolatok, laminált padló hajópadló 22 mm vastag deszkából vagy rövid svéd padló</t>
  </si>
  <si>
    <t>Aljzatkészítés, hideg- és melegburkolat készítése</t>
  </si>
  <si>
    <t>43-000-1</t>
  </si>
  <si>
    <t>Függőereszcsatorna bontása, 50 cm kiterített szélességig</t>
  </si>
  <si>
    <t>43-000-5</t>
  </si>
  <si>
    <t>Lefolyó csatorna bontása 50 cm kiterített szélességig</t>
  </si>
  <si>
    <t>43-000-11</t>
  </si>
  <si>
    <t>Tetőkibúvó ajtó vagy tetőablak bontása</t>
  </si>
  <si>
    <t>43-000-13.1</t>
  </si>
  <si>
    <t>Fémlemezfedés bontása, egyszerű, sima korcolt</t>
  </si>
  <si>
    <t>Bádogozás</t>
  </si>
  <si>
    <t>44-000-1.1</t>
  </si>
  <si>
    <t>44-000-1.2</t>
  </si>
  <si>
    <t>44-000-4</t>
  </si>
  <si>
    <t>Fa lambéria, radiátor farács bontása</t>
  </si>
  <si>
    <t>44-000-2-0000001</t>
  </si>
  <si>
    <t>Favázas fal bontása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</si>
  <si>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</si>
  <si>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</si>
  <si>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</si>
  <si>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</si>
  <si>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45-000-1.1.3</t>
  </si>
  <si>
    <t>45-000-2.3</t>
  </si>
  <si>
    <t>Rácsok, korlátok, kerítések bontása, ablakrács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</si>
  <si>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</si>
  <si>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</si>
  <si>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50-000-21</t>
  </si>
  <si>
    <t>Beépített fürdőszobabútorok bontása, meglévő berendezési tárgyak, butorok, eszközök kipakolása.</t>
  </si>
  <si>
    <t>Beépített berendezési tárgyak elhelyezése</t>
  </si>
  <si>
    <t>71-000-1.5.1</t>
  </si>
  <si>
    <t>Vezetékek, kábelek és szerelvények bontása; vörösréz vagy alumínium vezeték leszerelése védőcsőből kihúzva, 10 mm2-ig</t>
  </si>
  <si>
    <t>71-000-1.13</t>
  </si>
  <si>
    <t>Vezetékek, kábelek és szerelvények bontása; mindennemű fényforrás és lámpatest leszerelése</t>
  </si>
  <si>
    <t>71-000-1.14</t>
  </si>
  <si>
    <t>Vezetékek, kábelek és szerelvények bontása; biztosító, elosztótáblák (tokozott is), jelzőberendezések leszerelése</t>
  </si>
  <si>
    <t>71-000-2.1</t>
  </si>
  <si>
    <t>Villámhárító leszerelése, felfogó vezeték</t>
  </si>
  <si>
    <t>71-000-4.1</t>
  </si>
  <si>
    <t>Hőkészülékek leszerelése, melegvíztárolók</t>
  </si>
  <si>
    <t>71-000-6.2</t>
  </si>
  <si>
    <t>Egyéb leszerelések, légvezeték tetőtartó leszerelése</t>
  </si>
  <si>
    <t>Elektromosenergia-ellátás, villanyszerelés</t>
  </si>
  <si>
    <t>82-000-2</t>
  </si>
  <si>
    <t>Víz és gáz mérőhelyek szerelvényeinek leszerelése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</si>
  <si>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</si>
  <si>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</si>
  <si>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</si>
  <si>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</si>
  <si>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</si>
  <si>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</si>
  <si>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</si>
  <si>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</si>
  <si>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82-000-3.8</t>
  </si>
  <si>
    <t>Vízellátás berendezési tárgyak leszerelése, beépített fürdőkádak</t>
  </si>
  <si>
    <t>82-000-4.2.1.1</t>
  </si>
  <si>
    <t>Gáz- és fűtésszerelési berendezési tárgyak leszerelése, fűtésszerelési berendezési tárgyak kazánok 60 kW-ig</t>
  </si>
  <si>
    <t>82-000-4.2.2.1</t>
  </si>
  <si>
    <t>Gáz- és fűtésszerelési berendezési tárgyak leszerelése, fűtésszerelési berendezési tárgyak melegvíztárolók, 200 literig</t>
  </si>
  <si>
    <t>82-000-4.11.1.1-0000001</t>
  </si>
  <si>
    <t>Gáz- és fűtésszerelési berendezési tárgyak leszerelése, fűtésszerelési berendezési tárgyak lemez radiátor,20 tagig, csőrendszerrel</t>
  </si>
  <si>
    <t>Épületgépészeti szerelvények és berendezések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</si>
  <si>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</si>
  <si>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</si>
  <si>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</si>
  <si>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</si>
  <si>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</si>
  <si>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</si>
  <si>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</si>
  <si>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</si>
  <si>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</si>
  <si>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</si>
  <si>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</si>
  <si>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</si>
  <si>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</si>
  <si>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</si>
  <si>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</si>
  <si>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</si>
  <si>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</si>
  <si>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</si>
  <si>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A munka leírása: Bátaszék Kossuth L. u. 49.                 </t>
  </si>
  <si>
    <t xml:space="preserve">szám alatti lakóépület és melléképületek                                                                    </t>
  </si>
  <si>
    <t>bontási munkái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</si>
</sst>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20"/>
      <c r="C1" s="20"/>
      <c r="D1" s="20"/>
    </row>
    <row r="2" spans="1:4" s="14" customFormat="1" ht="15.75">
      <c r="A2" s="20"/>
      <c r="B2" s="20"/>
      <c r="C2" s="20"/>
      <c r="D2" s="20"/>
    </row>
    <row r="3" spans="1:4" s="14" customFormat="1" ht="15.75">
      <c r="A3" s="20"/>
      <c r="B3" s="20"/>
      <c r="C3" s="20"/>
      <c r="D3" s="20"/>
    </row>
    <row r="4" spans="1:4" ht="15.75">
      <c r="A4" s="21"/>
      <c r="B4" s="21"/>
      <c r="C4" s="21"/>
      <c r="D4" s="21"/>
    </row>
    <row r="5" spans="1:4" ht="15.75">
      <c r="A5" s="21"/>
      <c r="B5" s="21"/>
      <c r="C5" s="21"/>
      <c r="D5" s="21"/>
    </row>
    <row r="6" spans="1:4" ht="15.75">
      <c r="A6" s="21"/>
      <c r="B6" s="21"/>
      <c r="C6" s="21"/>
      <c r="D6" s="21"/>
    </row>
    <row r="7" spans="1:4" ht="15.75">
      <c r="A7" s="21"/>
      <c r="B7" s="21"/>
      <c r="C7" s="21"/>
      <c r="D7" s="21"/>
    </row>
    <row r="9" spans="1:3" ht="15.75">
      <c r="A9" s="10" t="s">
        <v>181</v>
      </c>
      <c r="C9" s="10" t="s">
        <v>182</v>
      </c>
    </row>
    <row r="10" spans="1:3" ht="15.75">
      <c r="A10" s="10" t="s">
        <v>182</v>
      </c>
      <c r="C10" s="10" t="s">
        <v>182</v>
      </c>
    </row>
    <row r="11" spans="1:3" ht="15.75">
      <c r="A11" s="10" t="s">
        <v>183</v>
      </c>
      <c r="C11" s="10" t="s">
        <v>184</v>
      </c>
    </row>
    <row r="12" spans="1:3" ht="15.75">
      <c r="A12" s="19" t="s">
        <v>198</v>
      </c>
      <c r="C12" s="10" t="s">
        <v>185</v>
      </c>
    </row>
    <row r="13" ht="15.75">
      <c r="A13" s="19" t="s">
        <v>199</v>
      </c>
    </row>
    <row r="14" ht="15.75">
      <c r="A14" s="19" t="s">
        <v>200</v>
      </c>
    </row>
    <row r="15" ht="15.75">
      <c r="A15" s="10" t="s">
        <v>186</v>
      </c>
    </row>
    <row r="16" ht="15.75">
      <c r="A16" s="10" t="s">
        <v>187</v>
      </c>
    </row>
    <row r="17" ht="15.75">
      <c r="A17" s="10" t="s">
        <v>186</v>
      </c>
    </row>
    <row r="19" spans="1:4" ht="15.75">
      <c r="A19" s="22" t="s">
        <v>188</v>
      </c>
      <c r="B19" s="22"/>
      <c r="C19" s="22"/>
      <c r="D19" s="22"/>
    </row>
    <row r="20" spans="1:4" ht="15.75">
      <c r="A20" s="15" t="s">
        <v>189</v>
      </c>
      <c r="B20" s="15"/>
      <c r="C20" s="18" t="s">
        <v>190</v>
      </c>
      <c r="D20" s="18" t="s">
        <v>191</v>
      </c>
    </row>
    <row r="21" spans="1:4" ht="15.75">
      <c r="A21" s="15" t="s">
        <v>192</v>
      </c>
      <c r="B21" s="15"/>
      <c r="C21" s="15">
        <f>ROUND(SUM(Összesítő!B2:B21),0)</f>
        <v>0</v>
      </c>
      <c r="D21" s="15">
        <f>ROUND(SUM(Összesítő!C2:C21),0)</f>
        <v>0</v>
      </c>
    </row>
    <row r="22" spans="1:4" ht="15.75">
      <c r="A22" s="15" t="s">
        <v>193</v>
      </c>
      <c r="B22" s="15"/>
      <c r="C22" s="15">
        <f>ROUND(C21,0)</f>
        <v>0</v>
      </c>
      <c r="D22" s="15">
        <f>ROUND(D21,0)</f>
        <v>0</v>
      </c>
    </row>
    <row r="23" spans="1:4" ht="15.75">
      <c r="A23" s="10" t="s">
        <v>194</v>
      </c>
      <c r="C23" s="23">
        <f>ROUND(C22+D22,0)</f>
        <v>0</v>
      </c>
      <c r="D23" s="23"/>
    </row>
    <row r="24" spans="1:4" ht="15.75">
      <c r="A24" s="15" t="s">
        <v>195</v>
      </c>
      <c r="B24" s="16">
        <v>0.27</v>
      </c>
      <c r="C24" s="24">
        <f>ROUND(C23*B24,0)</f>
        <v>0</v>
      </c>
      <c r="D24" s="24"/>
    </row>
    <row r="25" spans="1:4" ht="15.75">
      <c r="A25" s="15" t="s">
        <v>196</v>
      </c>
      <c r="B25" s="15"/>
      <c r="C25" s="25">
        <f>ROUND(C23+C24,0)</f>
        <v>0</v>
      </c>
      <c r="D25" s="25"/>
    </row>
    <row r="29" spans="2:3" ht="15.75">
      <c r="B29" s="23" t="s">
        <v>197</v>
      </c>
      <c r="C29" s="23"/>
    </row>
    <row r="31" ht="15.75">
      <c r="A31" s="17"/>
    </row>
    <row r="32" ht="15.75">
      <c r="A32" s="17"/>
    </row>
    <row r="33" ht="15.75">
      <c r="A33" s="17"/>
    </row>
  </sheetData>
  <sheetProtection/>
  <mergeCells count="12">
    <mergeCell ref="A7:D7"/>
    <mergeCell ref="A19:D19"/>
    <mergeCell ref="C23:D23"/>
    <mergeCell ref="C24:D24"/>
    <mergeCell ref="C25:D25"/>
    <mergeCell ref="B29:C29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71</v>
      </c>
      <c r="C2" s="2" t="s">
        <v>72</v>
      </c>
      <c r="D2" s="6">
        <v>1</v>
      </c>
      <c r="E2" s="1" t="s">
        <v>27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C8" sqref="C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74</v>
      </c>
      <c r="C2" s="2" t="s">
        <v>75</v>
      </c>
      <c r="D2" s="6">
        <v>73.41</v>
      </c>
      <c r="E2" s="1" t="s">
        <v>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76</v>
      </c>
      <c r="C4" s="2" t="s">
        <v>77</v>
      </c>
      <c r="D4" s="6">
        <v>199.8</v>
      </c>
      <c r="E4" s="1" t="s">
        <v>36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78</v>
      </c>
      <c r="C6" s="2" t="s">
        <v>79</v>
      </c>
      <c r="D6" s="6">
        <v>1.35</v>
      </c>
      <c r="E6" s="1" t="s">
        <v>36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80</v>
      </c>
      <c r="C8" s="2" t="s">
        <v>81</v>
      </c>
      <c r="D8" s="6">
        <v>37.88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82</v>
      </c>
      <c r="C10" s="2" t="s">
        <v>83</v>
      </c>
      <c r="D10" s="6">
        <v>17.01</v>
      </c>
      <c r="E10" s="1" t="s">
        <v>36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85</v>
      </c>
      <c r="C2" s="2" t="s">
        <v>94</v>
      </c>
      <c r="D2" s="6">
        <v>844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86</v>
      </c>
      <c r="C4" s="2" t="s">
        <v>87</v>
      </c>
      <c r="D4" s="6">
        <v>844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88</v>
      </c>
      <c r="C6" s="2" t="s">
        <v>89</v>
      </c>
      <c r="D6" s="6">
        <v>5.9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2.75">
      <c r="A8" s="8">
        <v>4</v>
      </c>
      <c r="B8" s="1" t="s">
        <v>90</v>
      </c>
      <c r="C8" s="2" t="s">
        <v>91</v>
      </c>
      <c r="D8" s="6">
        <v>3.95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92</v>
      </c>
      <c r="C10" s="2" t="s">
        <v>93</v>
      </c>
      <c r="D10" s="6">
        <v>446.34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>
        <v>12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96</v>
      </c>
      <c r="C2" s="2" t="s">
        <v>97</v>
      </c>
      <c r="D2" s="6">
        <v>718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98</v>
      </c>
      <c r="C4" s="2" t="s">
        <v>99</v>
      </c>
      <c r="D4" s="6">
        <v>502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100</v>
      </c>
      <c r="C6" s="2" t="s">
        <v>101</v>
      </c>
      <c r="D6" s="6">
        <v>8.87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5.75">
      <c r="A2" s="8">
        <v>1</v>
      </c>
      <c r="B2" s="1" t="s">
        <v>103</v>
      </c>
      <c r="C2" s="2" t="s">
        <v>104</v>
      </c>
      <c r="D2" s="6">
        <v>6.49</v>
      </c>
      <c r="E2" s="1" t="s">
        <v>107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5.75">
      <c r="A4" s="8">
        <v>2</v>
      </c>
      <c r="B4" s="1" t="s">
        <v>105</v>
      </c>
      <c r="C4" s="2" t="s">
        <v>106</v>
      </c>
      <c r="D4" s="6">
        <v>1.05</v>
      </c>
      <c r="E4" s="1" t="s">
        <v>107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Égéstermék-elvezető rendszerek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109</v>
      </c>
      <c r="C2" s="2" t="s">
        <v>110</v>
      </c>
      <c r="D2" s="6">
        <v>844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112</v>
      </c>
      <c r="C2" s="2" t="s">
        <v>113</v>
      </c>
      <c r="D2" s="6">
        <v>114.77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114</v>
      </c>
      <c r="C4" s="2" t="s">
        <v>115</v>
      </c>
      <c r="D4" s="6">
        <v>69.44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116</v>
      </c>
      <c r="C6" s="2" t="s">
        <v>117</v>
      </c>
      <c r="D6" s="6">
        <v>41.2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118</v>
      </c>
      <c r="C8" s="2" t="s">
        <v>119</v>
      </c>
      <c r="D8" s="6">
        <v>121.96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121</v>
      </c>
      <c r="C2" s="2" t="s">
        <v>122</v>
      </c>
      <c r="D2" s="6">
        <v>124.39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123</v>
      </c>
      <c r="C4" s="2" t="s">
        <v>124</v>
      </c>
      <c r="D4" s="6">
        <v>18.52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125</v>
      </c>
      <c r="C6" s="2" t="s">
        <v>126</v>
      </c>
      <c r="D6" s="6">
        <v>3</v>
      </c>
      <c r="E6" s="1" t="s">
        <v>45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127</v>
      </c>
      <c r="C8" s="2" t="s">
        <v>128</v>
      </c>
      <c r="D8" s="6">
        <v>5.68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130</v>
      </c>
      <c r="C2" s="2" t="s">
        <v>137</v>
      </c>
      <c r="D2" s="6">
        <v>31.73</v>
      </c>
      <c r="E2" s="1" t="s">
        <v>136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131</v>
      </c>
      <c r="C4" s="2" t="s">
        <v>138</v>
      </c>
      <c r="D4" s="6">
        <v>53.9</v>
      </c>
      <c r="E4" s="1" t="s">
        <v>136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5.75">
      <c r="A6" s="8">
        <v>3</v>
      </c>
      <c r="B6" s="1" t="s">
        <v>132</v>
      </c>
      <c r="C6" s="2" t="s">
        <v>133</v>
      </c>
      <c r="D6" s="6">
        <v>4.4</v>
      </c>
      <c r="E6" s="1" t="s">
        <v>136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134</v>
      </c>
      <c r="C8" s="2" t="s">
        <v>135</v>
      </c>
      <c r="D8" s="6">
        <v>5.43</v>
      </c>
      <c r="E8" s="1" t="s">
        <v>136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140</v>
      </c>
      <c r="C2" s="2" t="s">
        <v>143</v>
      </c>
      <c r="D2" s="6">
        <v>16.99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2.75">
      <c r="A4" s="8">
        <v>2</v>
      </c>
      <c r="B4" s="1" t="s">
        <v>141</v>
      </c>
      <c r="C4" s="2" t="s">
        <v>142</v>
      </c>
      <c r="D4" s="6">
        <v>4</v>
      </c>
      <c r="E4" s="1" t="s">
        <v>45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20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29</v>
      </c>
      <c r="B4" s="11">
        <f>Költségtérítések!H8</f>
        <v>0</v>
      </c>
      <c r="C4" s="11">
        <f>Költségtérítések!I8</f>
        <v>0</v>
      </c>
    </row>
    <row r="5" spans="1:3" ht="15.75">
      <c r="A5" s="11" t="s">
        <v>51</v>
      </c>
      <c r="B5" s="11">
        <f>'Irtás, föld- és sziklamunka'!H20</f>
        <v>0</v>
      </c>
      <c r="C5" s="11">
        <f>'Irtás, föld- és sziklamunka'!I20</f>
        <v>0</v>
      </c>
    </row>
    <row r="6" spans="1:3" ht="15.75">
      <c r="A6" s="11" t="s">
        <v>56</v>
      </c>
      <c r="B6" s="11">
        <f>Síkalapozás!H6</f>
        <v>0</v>
      </c>
      <c r="C6" s="11">
        <f>Síkalapozás!I6</f>
        <v>0</v>
      </c>
    </row>
    <row r="7" spans="1:3" ht="15.75">
      <c r="A7" s="11" t="s">
        <v>59</v>
      </c>
      <c r="B7" s="11">
        <f>Mélyalapozás!H4</f>
        <v>0</v>
      </c>
      <c r="C7" s="11">
        <f>Mélyalapozás!I4</f>
        <v>0</v>
      </c>
    </row>
    <row r="8" spans="1:3" ht="15.75">
      <c r="A8" s="11" t="s">
        <v>70</v>
      </c>
      <c r="B8" s="11">
        <f>'Helyszíni beton és vasbeton mun'!H12</f>
        <v>0</v>
      </c>
      <c r="C8" s="11">
        <f>'Helyszíni beton és vasbeton mun'!I12</f>
        <v>0</v>
      </c>
    </row>
    <row r="9" spans="1:3" ht="31.5">
      <c r="A9" s="11" t="s">
        <v>73</v>
      </c>
      <c r="B9" s="11">
        <f>'Előregyártott épületszerkezeti '!H4</f>
        <v>0</v>
      </c>
      <c r="C9" s="11">
        <f>'Előregyártott épületszerkezeti '!I4</f>
        <v>0</v>
      </c>
    </row>
    <row r="10" spans="1:3" ht="15.75">
      <c r="A10" s="11" t="s">
        <v>84</v>
      </c>
      <c r="B10" s="11">
        <f>'Falazás és egyéb kőművesmunka'!H12</f>
        <v>0</v>
      </c>
      <c r="C10" s="11">
        <f>'Falazás és egyéb kőművesmunka'!I12</f>
        <v>0</v>
      </c>
    </row>
    <row r="11" spans="1:3" ht="15.75">
      <c r="A11" s="11" t="s">
        <v>95</v>
      </c>
      <c r="B11" s="11">
        <f>Ácsmunka!H12</f>
        <v>0</v>
      </c>
      <c r="C11" s="11">
        <f>Ácsmunka!I12</f>
        <v>0</v>
      </c>
    </row>
    <row r="12" spans="1:3" ht="15.75">
      <c r="A12" s="11" t="s">
        <v>102</v>
      </c>
      <c r="B12" s="11">
        <f>'Vakolás és rabicolás'!H8</f>
        <v>0</v>
      </c>
      <c r="C12" s="11">
        <f>'Vakolás és rabicolás'!I8</f>
        <v>0</v>
      </c>
    </row>
    <row r="13" spans="1:3" ht="15.75">
      <c r="A13" s="11" t="s">
        <v>108</v>
      </c>
      <c r="B13" s="11">
        <f>'Égéstermék-elvezető rendszerek'!H6</f>
        <v>0</v>
      </c>
      <c r="C13" s="11">
        <f>'Égéstermék-elvezető rendszerek'!I6</f>
        <v>0</v>
      </c>
    </row>
    <row r="14" spans="1:3" ht="15.75">
      <c r="A14" s="11" t="s">
        <v>111</v>
      </c>
      <c r="B14" s="11">
        <f>Tetőfedés!H4</f>
        <v>0</v>
      </c>
      <c r="C14" s="11">
        <f>Tetőfedés!I4</f>
        <v>0</v>
      </c>
    </row>
    <row r="15" spans="1:3" ht="31.5">
      <c r="A15" s="11" t="s">
        <v>120</v>
      </c>
      <c r="B15" s="11">
        <f>'Aljzatkészítés, hideg- és meleg'!H10</f>
        <v>0</v>
      </c>
      <c r="C15" s="11">
        <f>'Aljzatkészítés, hideg- és meleg'!I10</f>
        <v>0</v>
      </c>
    </row>
    <row r="16" spans="1:3" ht="15.75">
      <c r="A16" s="11" t="s">
        <v>129</v>
      </c>
      <c r="B16" s="11">
        <f>Bádogozás!H10</f>
        <v>0</v>
      </c>
      <c r="C16" s="11">
        <f>Bádogozás!I10</f>
        <v>0</v>
      </c>
    </row>
    <row r="17" spans="1:3" ht="15.75">
      <c r="A17" s="11" t="s">
        <v>139</v>
      </c>
      <c r="B17" s="11">
        <f>'Fa- és műanyag szerkezet elhely'!H10</f>
        <v>0</v>
      </c>
      <c r="C17" s="11">
        <f>'Fa- és műanyag szerkezet elhely'!I10</f>
        <v>0</v>
      </c>
    </row>
    <row r="18" spans="1:3" ht="31.5">
      <c r="A18" s="11" t="s">
        <v>144</v>
      </c>
      <c r="B18" s="11">
        <f>'Fém nyílászáró és épületlakatos'!H6</f>
        <v>0</v>
      </c>
      <c r="C18" s="11">
        <f>'Fém nyílászáró és épületlakatos'!I6</f>
        <v>0</v>
      </c>
    </row>
    <row r="19" spans="1:3" ht="31.5">
      <c r="A19" s="11" t="s">
        <v>147</v>
      </c>
      <c r="B19" s="11">
        <f>'Beépített berendezési tárgyak e'!H4</f>
        <v>0</v>
      </c>
      <c r="C19" s="11">
        <f>'Beépített berendezési tárgyak e'!I4</f>
        <v>0</v>
      </c>
    </row>
    <row r="20" spans="1:3" ht="31.5">
      <c r="A20" s="11" t="s">
        <v>160</v>
      </c>
      <c r="B20" s="11">
        <f>'Elektromosenergia-ellátás, vill'!H14</f>
        <v>0</v>
      </c>
      <c r="C20" s="11">
        <f>'Elektromosenergia-ellátás, vill'!I14</f>
        <v>0</v>
      </c>
    </row>
    <row r="21" spans="1:3" ht="31.5">
      <c r="A21" s="11" t="s">
        <v>179</v>
      </c>
      <c r="B21" s="11">
        <f>'Épületgépészeti szerelvények és'!H20</f>
        <v>0</v>
      </c>
      <c r="C21" s="11">
        <f>'Épületgépészeti szerelvények és'!I20</f>
        <v>0</v>
      </c>
    </row>
    <row r="22" spans="1:3" s="12" customFormat="1" ht="15.75">
      <c r="A22" s="12" t="s">
        <v>180</v>
      </c>
      <c r="B22" s="12">
        <f>ROUND(SUM(B2:B21),0)</f>
        <v>0</v>
      </c>
      <c r="C22" s="12">
        <f>ROUND(SUM(C2:C21),0)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145</v>
      </c>
      <c r="C2" s="2" t="s">
        <v>146</v>
      </c>
      <c r="D2" s="6">
        <v>1</v>
      </c>
      <c r="E2" s="1" t="s">
        <v>27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Beépített berendezési tárgyak elhelyezése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148</v>
      </c>
      <c r="C2" s="2" t="s">
        <v>149</v>
      </c>
      <c r="D2" s="6">
        <v>235.6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150</v>
      </c>
      <c r="C4" s="2" t="s">
        <v>151</v>
      </c>
      <c r="D4" s="6">
        <v>35</v>
      </c>
      <c r="E4" s="1" t="s">
        <v>45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152</v>
      </c>
      <c r="C6" s="2" t="s">
        <v>153</v>
      </c>
      <c r="D6" s="6">
        <v>2</v>
      </c>
      <c r="E6" s="1" t="s">
        <v>45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2.75">
      <c r="A8" s="8">
        <v>4</v>
      </c>
      <c r="B8" s="1" t="s">
        <v>154</v>
      </c>
      <c r="C8" s="2" t="s">
        <v>155</v>
      </c>
      <c r="D8" s="6">
        <v>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2.75">
      <c r="A10" s="8">
        <v>5</v>
      </c>
      <c r="B10" s="1" t="s">
        <v>156</v>
      </c>
      <c r="C10" s="2" t="s">
        <v>157</v>
      </c>
      <c r="D10" s="6">
        <v>1</v>
      </c>
      <c r="E10" s="1" t="s">
        <v>45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158</v>
      </c>
      <c r="C12" s="2" t="s">
        <v>159</v>
      </c>
      <c r="D12" s="6">
        <v>1</v>
      </c>
      <c r="E12" s="1" t="s">
        <v>45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161</v>
      </c>
      <c r="C2" s="2" t="s">
        <v>162</v>
      </c>
      <c r="D2" s="6">
        <v>2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163</v>
      </c>
      <c r="C4" s="2" t="s">
        <v>164</v>
      </c>
      <c r="D4" s="6">
        <v>1</v>
      </c>
      <c r="E4" s="1" t="s">
        <v>45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165</v>
      </c>
      <c r="C6" s="2" t="s">
        <v>166</v>
      </c>
      <c r="D6" s="6">
        <v>1</v>
      </c>
      <c r="E6" s="1" t="s">
        <v>45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167</v>
      </c>
      <c r="C8" s="2" t="s">
        <v>168</v>
      </c>
      <c r="D8" s="6">
        <v>2</v>
      </c>
      <c r="E8" s="1" t="s">
        <v>45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169</v>
      </c>
      <c r="C10" s="2" t="s">
        <v>170</v>
      </c>
      <c r="D10" s="6">
        <v>2</v>
      </c>
      <c r="E10" s="1" t="s">
        <v>45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171</v>
      </c>
      <c r="C12" s="2" t="s">
        <v>172</v>
      </c>
      <c r="D12" s="6">
        <v>2</v>
      </c>
      <c r="E12" s="1" t="s">
        <v>45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173</v>
      </c>
      <c r="C14" s="2" t="s">
        <v>174</v>
      </c>
      <c r="D14" s="6">
        <v>2</v>
      </c>
      <c r="E14" s="1" t="s">
        <v>45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175</v>
      </c>
      <c r="C16" s="2" t="s">
        <v>176</v>
      </c>
      <c r="D16" s="6">
        <v>2</v>
      </c>
      <c r="E16" s="1" t="s">
        <v>45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177</v>
      </c>
      <c r="C18" s="2" t="s">
        <v>178</v>
      </c>
      <c r="D18" s="6">
        <v>10</v>
      </c>
      <c r="E18" s="1" t="s">
        <v>45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65.4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17</v>
      </c>
      <c r="C2" s="2" t="s">
        <v>19</v>
      </c>
      <c r="D2" s="6">
        <v>50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21</v>
      </c>
      <c r="C2" s="2" t="s">
        <v>22</v>
      </c>
      <c r="D2" s="6">
        <v>81.25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23</v>
      </c>
      <c r="C4" s="2" t="s">
        <v>25</v>
      </c>
      <c r="D4" s="6">
        <v>15</v>
      </c>
      <c r="E4" s="1" t="s">
        <v>24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26</v>
      </c>
      <c r="C6" s="2" t="s">
        <v>28</v>
      </c>
      <c r="D6" s="6">
        <v>1</v>
      </c>
      <c r="E6" s="1" t="s">
        <v>27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6">
      <selection activeCell="C16" sqref="C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30</v>
      </c>
      <c r="C2" s="2" t="s">
        <v>32</v>
      </c>
      <c r="D2" s="6">
        <v>35.59</v>
      </c>
      <c r="E2" s="1" t="s">
        <v>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33</v>
      </c>
      <c r="C4" s="2" t="s">
        <v>34</v>
      </c>
      <c r="D4" s="6">
        <v>470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35</v>
      </c>
      <c r="C6" s="2" t="s">
        <v>37</v>
      </c>
      <c r="D6" s="6">
        <v>255.23</v>
      </c>
      <c r="E6" s="1" t="s">
        <v>36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38</v>
      </c>
      <c r="C8" s="2" t="s">
        <v>39</v>
      </c>
      <c r="D8" s="6">
        <v>255.23</v>
      </c>
      <c r="E8" s="1" t="s">
        <v>36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40</v>
      </c>
      <c r="C10" s="2" t="s">
        <v>41</v>
      </c>
      <c r="D10" s="6">
        <v>470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42</v>
      </c>
      <c r="C12" s="2" t="s">
        <v>43</v>
      </c>
      <c r="D12" s="6">
        <v>255.23</v>
      </c>
      <c r="E12" s="1" t="s">
        <v>36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41.25">
      <c r="A14" s="8">
        <v>7</v>
      </c>
      <c r="B14" s="1" t="s">
        <v>44</v>
      </c>
      <c r="C14" s="2" t="s">
        <v>50</v>
      </c>
      <c r="D14" s="6">
        <v>10</v>
      </c>
      <c r="E14" s="1" t="s">
        <v>45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46</v>
      </c>
      <c r="C16" s="2" t="s">
        <v>47</v>
      </c>
      <c r="D16" s="6">
        <v>91.23</v>
      </c>
      <c r="E16" s="1" t="s">
        <v>36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48</v>
      </c>
      <c r="C18" s="2" t="s">
        <v>49</v>
      </c>
      <c r="D18" s="6">
        <v>1</v>
      </c>
      <c r="E18" s="1" t="s">
        <v>27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52</v>
      </c>
      <c r="C2" s="2" t="s">
        <v>53</v>
      </c>
      <c r="D2" s="6">
        <v>17.56</v>
      </c>
      <c r="E2" s="1" t="s">
        <v>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54</v>
      </c>
      <c r="C4" s="2" t="s">
        <v>55</v>
      </c>
      <c r="D4" s="6">
        <v>5.58</v>
      </c>
      <c r="E4" s="1" t="s">
        <v>36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57</v>
      </c>
      <c r="C2" s="2" t="s">
        <v>58</v>
      </c>
      <c r="D2" s="6">
        <v>1.05</v>
      </c>
      <c r="E2" s="1" t="s">
        <v>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Mélyalapozás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60</v>
      </c>
      <c r="C2" s="2" t="s">
        <v>61</v>
      </c>
      <c r="D2" s="6">
        <v>1.22</v>
      </c>
      <c r="E2" s="1" t="s">
        <v>36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62</v>
      </c>
      <c r="C4" s="2" t="s">
        <v>63</v>
      </c>
      <c r="D4" s="6">
        <v>0.65</v>
      </c>
      <c r="E4" s="1" t="s">
        <v>36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64</v>
      </c>
      <c r="C6" s="2" t="s">
        <v>65</v>
      </c>
      <c r="D6" s="6">
        <v>2.03</v>
      </c>
      <c r="E6" s="1" t="s">
        <v>36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41.25">
      <c r="A8" s="8">
        <v>4</v>
      </c>
      <c r="B8" s="1" t="s">
        <v>66</v>
      </c>
      <c r="C8" s="2" t="s">
        <v>69</v>
      </c>
      <c r="D8" s="6">
        <v>18.98</v>
      </c>
      <c r="E8" s="1" t="s">
        <v>36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67</v>
      </c>
      <c r="C10" s="2" t="s">
        <v>68</v>
      </c>
      <c r="D10" s="6">
        <v>141.36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dcterms:created xsi:type="dcterms:W3CDTF">2021-09-29T14:04:04Z</dcterms:created>
  <dcterms:modified xsi:type="dcterms:W3CDTF">2021-09-30T10:48:23Z</dcterms:modified>
  <cp:category/>
  <cp:version/>
  <cp:contentType/>
  <cp:contentStatus/>
</cp:coreProperties>
</file>