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310" activeTab="1"/>
  </bookViews>
  <sheets>
    <sheet name=" Önkormányzat_bevételek" sheetId="1" r:id="rId1"/>
    <sheet name="Önkormányzat_kiadás" sheetId="2" r:id="rId2"/>
    <sheet name="Könyvtár bev." sheetId="3" r:id="rId3"/>
    <sheet name="Könyvtár Kia." sheetId="4" r:id="rId4"/>
    <sheet name="KOH_bev" sheetId="5" r:id="rId5"/>
    <sheet name="KOH_kiadás" sheetId="6" r:id="rId6"/>
    <sheet name="Munka3" sheetId="7" r:id="rId7"/>
  </sheets>
  <definedNames>
    <definedName name="_xlnm.Print_Area" localSheetId="0">' Önkormányzat_bevételek'!$A$1:$C$135</definedName>
    <definedName name="_xlnm.Print_Area" localSheetId="4">'KOH_bev'!$A$1:$C$63</definedName>
    <definedName name="_xlnm.Print_Area" localSheetId="5">'KOH_kiadás'!$A$1:$C$46</definedName>
    <definedName name="_xlnm.Print_Area" localSheetId="2">'Könyvtár bev.'!$A$1:$C$114</definedName>
    <definedName name="_xlnm.Print_Area" localSheetId="3">'Könyvtár Kia.'!$A$1:$C$116</definedName>
    <definedName name="_xlnm.Print_Area" localSheetId="1">'Önkormányzat_kiadás'!$A$1:$C$113</definedName>
  </definedNames>
  <calcPr fullCalcOnLoad="1"/>
</workbook>
</file>

<file path=xl/sharedStrings.xml><?xml version="1.0" encoding="utf-8"?>
<sst xmlns="http://schemas.openxmlformats.org/spreadsheetml/2006/main" count="885" uniqueCount="340">
  <si>
    <t>Személyi  juttatások</t>
  </si>
  <si>
    <t>Dologi  kiadások</t>
  </si>
  <si>
    <t>Általános tartalék</t>
  </si>
  <si>
    <t>Céltartalék</t>
  </si>
  <si>
    <t xml:space="preserve">    </t>
  </si>
  <si>
    <t xml:space="preserve"> 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</si>
  <si>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</si>
  <si>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</si>
  <si>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</si>
  <si>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</si>
  <si>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</si>
  <si>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</si>
  <si>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</si>
  <si>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</si>
  <si>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</si>
  <si>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</si>
  <si>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</si>
  <si>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</si>
  <si>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</si>
  <si>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</si>
  <si>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</si>
  <si>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</si>
  <si>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</si>
  <si>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</si>
  <si>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</si>
  <si>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</si>
  <si>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</si>
  <si>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</si>
  <si>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</si>
  <si>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</si>
  <si>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</si>
  <si>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</si>
  <si>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</si>
  <si>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</si>
  <si>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</si>
  <si>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</si>
  <si>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</si>
  <si>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</si>
  <si>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</si>
  <si>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</si>
  <si>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</si>
  <si>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</si>
  <si>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</si>
  <si>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</si>
  <si>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</si>
  <si>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</si>
  <si>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</si>
  <si>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</si>
  <si>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</si>
  <si>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</si>
  <si>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</si>
  <si>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</si>
  <si>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</si>
  <si>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</si>
  <si>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</si>
  <si>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</si>
  <si>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</si>
  <si>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</si>
  <si>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</si>
  <si>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</si>
  <si>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</si>
  <si>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</si>
  <si>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</si>
  <si>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</si>
  <si>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</si>
  <si>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</si>
  <si>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</si>
  <si>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</si>
  <si>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</si>
  <si>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</si>
  <si>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</si>
  <si>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</si>
  <si>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</si>
  <si>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</si>
  <si>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</si>
  <si>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</si>
  <si>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</si>
  <si>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</si>
  <si>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</si>
  <si>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</si>
  <si>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</si>
  <si>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</si>
  <si>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</si>
  <si>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</si>
  <si>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</si>
  <si>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</si>
  <si>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</si>
  <si>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</si>
  <si>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</si>
  <si>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</si>
  <si>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</si>
  <si>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</si>
  <si>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</si>
  <si>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</si>
  <si>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</si>
  <si>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</si>
  <si>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</si>
  <si>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</si>
  <si>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</si>
  <si>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</si>
  <si>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</si>
  <si>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</si>
  <si>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</si>
  <si>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</si>
  <si>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</si>
  <si>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</si>
  <si>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</si>
  <si>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</si>
  <si>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</si>
  <si>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</si>
  <si>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</si>
  <si>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</si>
  <si>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</si>
  <si>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</si>
  <si>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</si>
  <si>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</si>
  <si>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</si>
  <si>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</si>
  <si>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</si>
  <si>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</si>
  <si>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</si>
  <si>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</si>
  <si>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</si>
  <si>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</si>
  <si>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</si>
  <si>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</si>
  <si>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</si>
  <si>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</si>
  <si>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</si>
  <si>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</si>
  <si>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</si>
  <si>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</si>
  <si>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</si>
  <si>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</si>
  <si>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</si>
  <si>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</si>
  <si>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</si>
  <si>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</si>
  <si>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</si>
  <si>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</si>
  <si>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</si>
  <si>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</si>
  <si>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</si>
  <si>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</si>
  <si>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</si>
  <si>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</si>
  <si>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</si>
  <si>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</si>
  <si>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</si>
  <si>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</si>
  <si>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</si>
  <si>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</si>
  <si>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</si>
  <si>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</si>
  <si>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</si>
  <si>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</si>
  <si>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</si>
  <si>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</si>
  <si>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</si>
  <si>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</si>
  <si>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</si>
  <si>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</si>
  <si>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</si>
  <si>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Munkaadókat terhelő járulékok és szociális hozzájárulási adó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</si>
  <si>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</si>
  <si>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</si>
  <si>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</si>
  <si>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</si>
  <si>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</si>
  <si>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Egyéb folyó kiadások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</si>
  <si>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</si>
  <si>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</si>
  <si>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</si>
  <si>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</si>
  <si>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</si>
  <si>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</si>
  <si>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</si>
  <si>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köznevelés hozzájárulás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</si>
  <si>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</si>
  <si>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</si>
  <si>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</si>
  <si>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</si>
  <si>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</si>
  <si>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</si>
  <si>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</si>
  <si>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</si>
  <si>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</si>
  <si>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</si>
  <si>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</si>
  <si>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</si>
  <si>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</si>
  <si>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</si>
  <si>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</si>
  <si>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</si>
  <si>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</si>
  <si>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</si>
  <si>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</si>
  <si>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</si>
  <si>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</si>
  <si>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</si>
  <si>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</si>
  <si>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</si>
  <si>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</si>
  <si>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</si>
  <si>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</si>
  <si>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</si>
  <si>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</si>
  <si>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</si>
  <si>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</si>
  <si>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</si>
  <si>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</si>
  <si>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</si>
  <si>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</si>
  <si>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</si>
  <si>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</si>
  <si>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</si>
  <si>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</si>
  <si>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</si>
  <si>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</si>
  <si>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</si>
  <si>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</si>
  <si>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</si>
  <si>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</si>
  <si>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</si>
  <si>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</si>
  <si>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</si>
  <si>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</si>
  <si>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</si>
  <si>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</si>
  <si>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Önkormányzati intézmények finanszírozása</t>
  </si>
  <si>
    <t>Bevételek összesen:</t>
  </si>
  <si>
    <t>KÖH intézményfinanszírozás</t>
  </si>
  <si>
    <t>Működési céltartalék</t>
  </si>
  <si>
    <t>Fejlesztési céltartalék</t>
  </si>
  <si>
    <t xml:space="preserve">Működési célú kvi támogatások és kiegészítő támogatások </t>
  </si>
  <si>
    <t>Keresztély Gyula Városi Könyvtár Finansz. Visszavét</t>
  </si>
  <si>
    <t>Dél-Tolna Közmű Üzemeltető és szolg. Kft kölcsön csökkentés értékvesztés miatt</t>
  </si>
  <si>
    <t>2016. évi költségvetési maradvány korrekciója MÁK beszámoló alapján általános tartalékba</t>
  </si>
  <si>
    <t>39-16/2018 Helyi közbiztonság javításának tám.</t>
  </si>
  <si>
    <t>TOP-3.2.1. Önkormányzati épületek energetikai korszerűsítése II. Géza gimn.</t>
  </si>
  <si>
    <t>TOP 1.1.1-15 Ipari park pályázat működési kiad., bev.</t>
  </si>
  <si>
    <t>TOP-1.1.3-15 Helyi gazdaságfejl. pály. műk. kiad., bev.</t>
  </si>
  <si>
    <r>
      <t xml:space="preserve">   Felhalmozási költségvetés kiadásai </t>
    </r>
    <r>
      <rPr>
        <sz val="11"/>
        <rFont val="Times New Roman"/>
        <family val="1"/>
      </rPr>
      <t>(2.1.+2.3.+2.5.)</t>
    </r>
  </si>
  <si>
    <t xml:space="preserve">  Működési költségvetés kiadásai (1.1+…+1.5.)</t>
  </si>
  <si>
    <t>4.1</t>
  </si>
  <si>
    <t>13.4.</t>
  </si>
  <si>
    <t>Irányító szervi (önkormányzati) támogatás (intézményfinanszírozás)</t>
  </si>
  <si>
    <t>Törvény szerinti illetmények, munkabérek</t>
  </si>
  <si>
    <t>Szociális hozzájárulási adó</t>
  </si>
  <si>
    <t>Szakmai anyagok beszerzése (Könyv)</t>
  </si>
  <si>
    <t>Tárgyi eszköz beszerzése (Bútor készítés)</t>
  </si>
  <si>
    <t>Köztisztviselől illetménye</t>
  </si>
  <si>
    <t>Állományba nem tartozók megbízási díja</t>
  </si>
  <si>
    <t>Közlekedési költségtérítés</t>
  </si>
  <si>
    <t>Reprezentáció</t>
  </si>
  <si>
    <t>Kompenzáció</t>
  </si>
  <si>
    <t>Szabadság megváltás</t>
  </si>
  <si>
    <t>Céljuttatás</t>
  </si>
  <si>
    <t>Foglalkoztatottak egyéb személyi juttatása</t>
  </si>
  <si>
    <t>Jubileumi jutalom</t>
  </si>
  <si>
    <t>Egyéb költségtérítések</t>
  </si>
  <si>
    <t>Cafetéria</t>
  </si>
  <si>
    <t>Szakmai anyag</t>
  </si>
  <si>
    <t>Könyv, folyóirat</t>
  </si>
  <si>
    <t>Informatikai eszközök</t>
  </si>
  <si>
    <t>Irodaszer</t>
  </si>
  <si>
    <t>Munkaruha</t>
  </si>
  <si>
    <t>Mindazok melyek nem számolhatók el szakmai anyagnak</t>
  </si>
  <si>
    <t>Programozás</t>
  </si>
  <si>
    <t>Szoftverek bérlése</t>
  </si>
  <si>
    <t>Telefondíj</t>
  </si>
  <si>
    <t>Villamos energia</t>
  </si>
  <si>
    <t>Karbantartási, kisjavítási szolgáltatások</t>
  </si>
  <si>
    <t>Közvetített szolgáltatások</t>
  </si>
  <si>
    <t>Számlázott szellemi tevékenység</t>
  </si>
  <si>
    <t>Egyéb üzemeltetési szolgáltatások</t>
  </si>
  <si>
    <t>Működési célú előzetesen felszámított ÁFA</t>
  </si>
  <si>
    <t>Fizetendő ÁFA</t>
  </si>
  <si>
    <t>Egyéb dologi kiadások</t>
  </si>
  <si>
    <t>Informatikai eszközök beszerzése</t>
  </si>
  <si>
    <t>Beruházási célú előzetesen felszámított ÁFA</t>
  </si>
  <si>
    <t>Bérleti és lízingdíjak</t>
  </si>
  <si>
    <t>Foglalkoztatottak belföldi kiküldetése</t>
  </si>
  <si>
    <t>Egyéb gép berendezés beszerzése</t>
  </si>
  <si>
    <t>Informatikai szolgáltatások igénybevétele</t>
  </si>
  <si>
    <t>2016. évi elszámolásból Bátaszék Város Önkormányzatának visszafizetés</t>
  </si>
  <si>
    <t>2016. évi társulásos elszámolás Alsónyék Község Önkrományzata</t>
  </si>
  <si>
    <t>2016. évi társulásos elszámolás Alsónána Község Önkrományzata</t>
  </si>
  <si>
    <t>2016. évi társulásos elszámolás ESZGY</t>
  </si>
  <si>
    <t>2016. évi társulásos elszámolás MOB</t>
  </si>
  <si>
    <t>Működési célú finanszírozás csökkentés</t>
  </si>
  <si>
    <t>Felhalmozási célú finanszírozás csökkentés</t>
  </si>
  <si>
    <t>13.4</t>
  </si>
  <si>
    <t>KÖH ASP rendszer támogatása</t>
  </si>
  <si>
    <t>Kerékpárút</t>
  </si>
  <si>
    <t>Külterületi utak felújítására (Vadásztársaság) 2018. év</t>
  </si>
  <si>
    <t xml:space="preserve">Közfoglalkoztatási program </t>
  </si>
  <si>
    <t>Szociális kiadások fedezetére</t>
  </si>
  <si>
    <t>Tornacsarnok felújítás (20 mill. ft támogatás)</t>
  </si>
  <si>
    <t>TOP-1.1.1. Ipari parkok fejlesztése</t>
  </si>
  <si>
    <t>TOP-1.1.3. Agrárlog. Központ kialakítása</t>
  </si>
  <si>
    <t>TOP-3.2.1. Tanuszoda energetikai korszerűsítés</t>
  </si>
  <si>
    <t>KEHOP - 2.2.1-15-2015-00021 Szennyvízelvezetés és fejl.</t>
  </si>
  <si>
    <t>Térfigyelő kamerarendszer kiépítése</t>
  </si>
  <si>
    <t>Sportcsarnokra átvett</t>
  </si>
  <si>
    <t>Bérleti díj bevétel Bányató</t>
  </si>
  <si>
    <t>Digi bérleti díj bevétel</t>
  </si>
  <si>
    <t>Biztosító által fizetett kártérítés</t>
  </si>
  <si>
    <t>Ford javítás</t>
  </si>
  <si>
    <t>5.11.</t>
  </si>
  <si>
    <t>Kölcsönök visszatéülése háztartások</t>
  </si>
  <si>
    <t>TOP-3.2.1. Gimi energetikai korszerűsítés</t>
  </si>
  <si>
    <t>TOP-3.1.1 Kerékpárút</t>
  </si>
  <si>
    <t xml:space="preserve">BSE támogatás </t>
  </si>
  <si>
    <t>Bányató bérleti díj bev (500e az I. fordulóban)</t>
  </si>
  <si>
    <t>TETT tám.</t>
  </si>
  <si>
    <t>Vadászegylettől átvett</t>
  </si>
  <si>
    <t>35/2018 Öh. Országos Mentőszolgálat Alapítvány vissza nem térítendő tám.</t>
  </si>
  <si>
    <t>46/2018 Polgárőr Egyesület helyi közbizt.jav</t>
  </si>
  <si>
    <t>37/2018 Öh. Közfogl.tám. Átvett</t>
  </si>
  <si>
    <t>37/2018 Öh Közfoglalkoztatottak munkabére</t>
  </si>
  <si>
    <t>37/2018 Öh. Közfogisok  járuléka</t>
  </si>
  <si>
    <t>31/2018 Közművelődési megállapodás módosítása (Marketing Kft.)</t>
  </si>
  <si>
    <t>32/2018 Öh Marketing Kft médiavás.</t>
  </si>
  <si>
    <t>33/2018 Öh Marketing Kft rendezvények</t>
  </si>
  <si>
    <t>21/2018 Öh. Külterületi ingatlan kisajátítására kártalanítási összeg</t>
  </si>
  <si>
    <t>Autóbusz bérletek</t>
  </si>
  <si>
    <t>Vesztesígkiegyenlítés helyi tömegközlekedés</t>
  </si>
  <si>
    <t>Települési támogatás (Szociális bizottság)</t>
  </si>
  <si>
    <t>Bát-Kom Sportcsarnok energia díjak</t>
  </si>
  <si>
    <t>Tervezésre, pályzatok készítésére</t>
  </si>
  <si>
    <t>Pályázati saját források</t>
  </si>
  <si>
    <t>Egyensúlyi céltartalék</t>
  </si>
  <si>
    <t>Különbözet</t>
  </si>
  <si>
    <t>TOP-1.1.3. Agrárlog. Központ kialakítása dologiba</t>
  </si>
  <si>
    <t>TOP-1.1.1. Ipari parkok fejlesztése dologiba</t>
  </si>
  <si>
    <t>KEHOP - 2.2.1-15-2015-00021 Szennyvízelvezetés és fejl. Fordított ÁFA</t>
  </si>
  <si>
    <t>TOP-3.2.1. Tanuszoda energetikai korszerűsítés Fordított ÁFA</t>
  </si>
  <si>
    <t>TOP-1.1.1. Ipari parkok fejlesztése Fordított ÁFA</t>
  </si>
  <si>
    <t>TOP-1.1.3. Agrárlog. Központ kialakítása dologiba Fordított ÁFA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</si>
</sst>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  <numFmt numFmtId="177" formatCode="_-* #,##0\ _F_t_-;\-* #,##0\ _F_t_-;_-* &quot;-&quot;??\ _F_t_-;_-@_-"/>
    <numFmt numFmtId="178" formatCode="0&quot;.&quot;"/>
    <numFmt numFmtId="179" formatCode="0.0%"/>
  </numFmts>
  <fonts count="68">
    <font>
      <sz val="10"/>
      <name val="Arial"/>
      <family val="0"/>
    </font>
    <font>
      <sz val="8"/>
      <name val="Arial"/>
      <family val="2"/>
    </font>
    <font>
      <b/>
      <sz val="12"/>
      <name val="Times New Roman CE"/>
      <family val="1"/>
    </font>
    <font>
      <sz val="12"/>
      <name val="Times New Roman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Times New Roman CE"/>
      <family val="1"/>
    </font>
    <font>
      <sz val="12"/>
      <name val="Arial"/>
      <family val="2"/>
    </font>
    <font>
      <b/>
      <i/>
      <sz val="12"/>
      <name val="Arial"/>
      <family val="2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sz val="11"/>
      <name val="Arial"/>
      <family val="2"/>
    </font>
    <font>
      <sz val="11"/>
      <name val="Times New Roman CE"/>
      <family val="1"/>
    </font>
    <font>
      <sz val="11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i/>
      <sz val="11"/>
      <name val="Times New Roman CE"/>
      <family val="0"/>
    </font>
    <font>
      <b/>
      <i/>
      <sz val="11"/>
      <name val="Times New Roman"/>
      <family val="1"/>
    </font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8"/>
      <name val="Tahoma"/>
      <family val="2"/>
    </font>
    <font>
      <b/>
      <i/>
      <sz val="11"/>
      <color indexed="8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rgb="FF000000"/>
      <name val="Tahoma"/>
      <family val="2"/>
    </font>
    <font>
      <b/>
      <i/>
      <sz val="11"/>
      <color theme="1"/>
      <name val="Calibri"/>
      <family val="2"/>
    </font>
    <font>
      <sz val="11"/>
      <color rgb="FF000000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 CE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2" borderId="7" applyNumberFormat="0" applyFont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7" fillId="0" borderId="0">
      <alignment/>
      <protection/>
    </xf>
    <xf numFmtId="0" fontId="18" fillId="0" borderId="0">
      <alignment/>
      <protection/>
    </xf>
    <xf numFmtId="0" fontId="3" fillId="0" borderId="0">
      <alignment/>
      <protection/>
    </xf>
    <xf numFmtId="0" fontId="5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30" borderId="1" applyNumberFormat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10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vertical="center" wrapText="1" indent="1"/>
    </xf>
    <xf numFmtId="172" fontId="3" fillId="0" borderId="10" xfId="0" applyNumberFormat="1" applyFont="1" applyFill="1" applyBorder="1" applyAlignment="1" applyProtection="1">
      <alignment vertical="center" wrapText="1"/>
      <protection locked="0"/>
    </xf>
    <xf numFmtId="0" fontId="3" fillId="0" borderId="10" xfId="61" applyFont="1" applyFill="1" applyBorder="1" applyAlignment="1" applyProtection="1">
      <alignment horizontal="left" vertical="center" wrapText="1" indent="1"/>
      <protection/>
    </xf>
    <xf numFmtId="0" fontId="3" fillId="0" borderId="10" xfId="61" applyFont="1" applyFill="1" applyBorder="1" applyAlignment="1" applyProtection="1">
      <alignment horizontal="left" indent="1"/>
      <protection/>
    </xf>
    <xf numFmtId="0" fontId="7" fillId="0" borderId="10" xfId="0" applyFont="1" applyBorder="1" applyAlignment="1">
      <alignment/>
    </xf>
    <xf numFmtId="0" fontId="6" fillId="0" borderId="10" xfId="0" applyFont="1" applyFill="1" applyBorder="1" applyAlignment="1">
      <alignment horizontal="left" vertical="center" wrapText="1" indent="1"/>
    </xf>
    <xf numFmtId="3" fontId="7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6" fillId="33" borderId="10" xfId="0" applyNumberFormat="1" applyFont="1" applyFill="1" applyBorder="1" applyAlignment="1" applyProtection="1">
      <alignment vertical="center" wrapText="1"/>
      <protection/>
    </xf>
    <xf numFmtId="172" fontId="6" fillId="0" borderId="10" xfId="0" applyNumberFormat="1" applyFont="1" applyFill="1" applyBorder="1" applyAlignment="1" applyProtection="1">
      <alignment vertical="center" wrapText="1"/>
      <protection locked="0"/>
    </xf>
    <xf numFmtId="172" fontId="6" fillId="33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 applyProtection="1">
      <alignment vertical="center" wrapText="1"/>
      <protection locked="0"/>
    </xf>
    <xf numFmtId="172" fontId="2" fillId="33" borderId="10" xfId="0" applyNumberFormat="1" applyFont="1" applyFill="1" applyBorder="1" applyAlignment="1">
      <alignment vertical="center" wrapText="1"/>
    </xf>
    <xf numFmtId="172" fontId="3" fillId="34" borderId="10" xfId="0" applyNumberFormat="1" applyFont="1" applyFill="1" applyBorder="1" applyAlignment="1">
      <alignment vertical="center" wrapText="1"/>
    </xf>
    <xf numFmtId="172" fontId="6" fillId="34" borderId="10" xfId="0" applyNumberFormat="1" applyFont="1" applyFill="1" applyBorder="1" applyAlignment="1">
      <alignment vertical="center" wrapText="1"/>
    </xf>
    <xf numFmtId="172" fontId="3" fillId="34" borderId="10" xfId="0" applyNumberFormat="1" applyFont="1" applyFill="1" applyBorder="1" applyAlignment="1" applyProtection="1">
      <alignment vertical="center" wrapText="1"/>
      <protection locked="0"/>
    </xf>
    <xf numFmtId="172" fontId="2" fillId="34" borderId="10" xfId="0" applyNumberFormat="1" applyFont="1" applyFill="1" applyBorder="1" applyAlignment="1">
      <alignment vertical="center" wrapText="1"/>
    </xf>
    <xf numFmtId="0" fontId="7" fillId="34" borderId="1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172" fontId="6" fillId="34" borderId="10" xfId="0" applyNumberFormat="1" applyFont="1" applyFill="1" applyBorder="1" applyAlignment="1" applyProtection="1">
      <alignment vertical="center" wrapText="1"/>
      <protection locked="0"/>
    </xf>
    <xf numFmtId="0" fontId="8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49" fontId="12" fillId="0" borderId="10" xfId="61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>
      <alignment/>
    </xf>
    <xf numFmtId="0" fontId="9" fillId="34" borderId="10" xfId="61" applyFont="1" applyFill="1" applyBorder="1" applyAlignment="1" applyProtection="1">
      <alignment horizontal="center" vertical="center" wrapText="1"/>
      <protection/>
    </xf>
    <xf numFmtId="3" fontId="10" fillId="34" borderId="10" xfId="0" applyNumberFormat="1" applyFont="1" applyFill="1" applyBorder="1" applyAlignment="1">
      <alignment vertical="center" wrapText="1"/>
    </xf>
    <xf numFmtId="0" fontId="11" fillId="34" borderId="10" xfId="0" applyFont="1" applyFill="1" applyBorder="1" applyAlignment="1">
      <alignment/>
    </xf>
    <xf numFmtId="49" fontId="12" fillId="34" borderId="10" xfId="61" applyNumberFormat="1" applyFont="1" applyFill="1" applyBorder="1" applyAlignment="1" applyProtection="1">
      <alignment horizontal="center" vertical="center" wrapText="1"/>
      <protection/>
    </xf>
    <xf numFmtId="3" fontId="12" fillId="34" borderId="10" xfId="0" applyNumberFormat="1" applyFont="1" applyFill="1" applyBorder="1" applyAlignment="1" applyProtection="1">
      <alignment vertical="center" wrapText="1"/>
      <protection locked="0"/>
    </xf>
    <xf numFmtId="3" fontId="9" fillId="34" borderId="10" xfId="0" applyNumberFormat="1" applyFont="1" applyFill="1" applyBorder="1" applyAlignment="1" applyProtection="1">
      <alignment vertical="center" wrapText="1"/>
      <protection locked="0"/>
    </xf>
    <xf numFmtId="0" fontId="14" fillId="34" borderId="10" xfId="0" applyFont="1" applyFill="1" applyBorder="1" applyAlignment="1">
      <alignment/>
    </xf>
    <xf numFmtId="3" fontId="12" fillId="34" borderId="10" xfId="0" applyNumberFormat="1" applyFont="1" applyFill="1" applyBorder="1" applyAlignment="1" applyProtection="1">
      <alignment vertical="center" wrapText="1"/>
      <protection locked="0"/>
    </xf>
    <xf numFmtId="172" fontId="12" fillId="34" borderId="10" xfId="0" applyNumberFormat="1" applyFont="1" applyFill="1" applyBorder="1" applyAlignment="1">
      <alignment vertical="center" wrapText="1"/>
    </xf>
    <xf numFmtId="3" fontId="12" fillId="34" borderId="10" xfId="0" applyNumberFormat="1" applyFont="1" applyFill="1" applyBorder="1" applyAlignment="1">
      <alignment vertical="center" wrapText="1"/>
    </xf>
    <xf numFmtId="172" fontId="12" fillId="34" borderId="10" xfId="0" applyNumberFormat="1" applyFont="1" applyFill="1" applyBorder="1" applyAlignment="1" applyProtection="1">
      <alignment vertical="center" wrapText="1"/>
      <protection locked="0"/>
    </xf>
    <xf numFmtId="3" fontId="13" fillId="34" borderId="10" xfId="0" applyNumberFormat="1" applyFont="1" applyFill="1" applyBorder="1" applyAlignment="1" applyProtection="1">
      <alignment vertical="center" wrapText="1"/>
      <protection locked="0"/>
    </xf>
    <xf numFmtId="0" fontId="13" fillId="34" borderId="10" xfId="0" applyFont="1" applyFill="1" applyBorder="1" applyAlignment="1" applyProtection="1">
      <alignment horizontal="left" vertical="center" wrapText="1" indent="1"/>
      <protection/>
    </xf>
    <xf numFmtId="3" fontId="11" fillId="34" borderId="10" xfId="0" applyNumberFormat="1" applyFont="1" applyFill="1" applyBorder="1" applyAlignment="1">
      <alignment/>
    </xf>
    <xf numFmtId="0" fontId="12" fillId="34" borderId="10" xfId="0" applyFont="1" applyFill="1" applyBorder="1" applyAlignment="1">
      <alignment horizontal="left" vertical="center" wrapText="1"/>
    </xf>
    <xf numFmtId="3" fontId="12" fillId="34" borderId="10" xfId="0" applyNumberFormat="1" applyFont="1" applyFill="1" applyBorder="1" applyAlignment="1" applyProtection="1">
      <alignment vertical="center" wrapText="1"/>
      <protection/>
    </xf>
    <xf numFmtId="0" fontId="15" fillId="34" borderId="10" xfId="0" applyFont="1" applyFill="1" applyBorder="1" applyAlignment="1" applyProtection="1">
      <alignment horizontal="left" vertical="center" wrapText="1" indent="1"/>
      <protection/>
    </xf>
    <xf numFmtId="0" fontId="12" fillId="34" borderId="10" xfId="0" applyFont="1" applyFill="1" applyBorder="1" applyAlignment="1">
      <alignment horizontal="left" vertical="center" wrapText="1" indent="1"/>
    </xf>
    <xf numFmtId="172" fontId="12" fillId="34" borderId="10" xfId="0" applyNumberFormat="1" applyFont="1" applyFill="1" applyBorder="1" applyAlignment="1">
      <alignment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left" vertical="center" wrapText="1" indent="1"/>
    </xf>
    <xf numFmtId="0" fontId="10" fillId="34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3" fontId="14" fillId="34" borderId="10" xfId="0" applyNumberFormat="1" applyFont="1" applyFill="1" applyBorder="1" applyAlignment="1">
      <alignment/>
    </xf>
    <xf numFmtId="0" fontId="12" fillId="34" borderId="10" xfId="61" applyFont="1" applyFill="1" applyBorder="1" applyAlignment="1" applyProtection="1">
      <alignment horizontal="right" vertical="center" wrapText="1"/>
      <protection/>
    </xf>
    <xf numFmtId="49" fontId="9" fillId="34" borderId="10" xfId="61" applyNumberFormat="1" applyFont="1" applyFill="1" applyBorder="1" applyAlignment="1" applyProtection="1">
      <alignment horizontal="center" vertical="center" wrapText="1"/>
      <protection/>
    </xf>
    <xf numFmtId="49" fontId="9" fillId="34" borderId="10" xfId="61" applyNumberFormat="1" applyFont="1" applyFill="1" applyBorder="1" applyAlignment="1" applyProtection="1">
      <alignment horizontal="center" vertical="center" wrapText="1"/>
      <protection/>
    </xf>
    <xf numFmtId="3" fontId="15" fillId="34" borderId="10" xfId="0" applyNumberFormat="1" applyFont="1" applyFill="1" applyBorder="1" applyAlignment="1" applyProtection="1">
      <alignment vertical="center" wrapText="1"/>
      <protection locked="0"/>
    </xf>
    <xf numFmtId="3" fontId="44" fillId="34" borderId="10" xfId="0" applyNumberFormat="1" applyFont="1" applyFill="1" applyBorder="1" applyAlignment="1" applyProtection="1">
      <alignment/>
      <protection/>
    </xf>
    <xf numFmtId="3" fontId="12" fillId="34" borderId="11" xfId="0" applyNumberFormat="1" applyFont="1" applyFill="1" applyBorder="1" applyAlignment="1" applyProtection="1">
      <alignment vertical="center" wrapText="1"/>
      <protection locked="0"/>
    </xf>
    <xf numFmtId="3" fontId="12" fillId="34" borderId="11" xfId="0" applyNumberFormat="1" applyFont="1" applyFill="1" applyBorder="1" applyAlignment="1" applyProtection="1">
      <alignment vertical="center" wrapText="1"/>
      <protection locked="0"/>
    </xf>
    <xf numFmtId="0" fontId="62" fillId="0" borderId="10" xfId="0" applyFont="1" applyBorder="1" applyAlignment="1">
      <alignment horizontal="left" indent="1"/>
    </xf>
    <xf numFmtId="3" fontId="63" fillId="34" borderId="12" xfId="0" applyNumberFormat="1" applyFont="1" applyFill="1" applyBorder="1" applyAlignment="1" applyProtection="1">
      <alignment/>
      <protection/>
    </xf>
    <xf numFmtId="0" fontId="13" fillId="34" borderId="10" xfId="0" applyFont="1" applyFill="1" applyBorder="1" applyAlignment="1" applyProtection="1">
      <alignment horizontal="left" wrapText="1" indent="1"/>
      <protection/>
    </xf>
    <xf numFmtId="3" fontId="63" fillId="34" borderId="10" xfId="0" applyNumberFormat="1" applyFont="1" applyFill="1" applyBorder="1" applyAlignment="1" applyProtection="1">
      <alignment/>
      <protection/>
    </xf>
    <xf numFmtId="0" fontId="64" fillId="34" borderId="10" xfId="0" applyFont="1" applyFill="1" applyBorder="1" applyAlignment="1">
      <alignment horizontal="left" indent="1"/>
    </xf>
    <xf numFmtId="0" fontId="15" fillId="34" borderId="10" xfId="0" applyFont="1" applyFill="1" applyBorder="1" applyAlignment="1" applyProtection="1">
      <alignment horizontal="center" wrapText="1"/>
      <protection/>
    </xf>
    <xf numFmtId="0" fontId="13" fillId="34" borderId="10" xfId="0" applyFont="1" applyFill="1" applyBorder="1" applyAlignment="1" applyProtection="1">
      <alignment wrapText="1"/>
      <protection/>
    </xf>
    <xf numFmtId="0" fontId="64" fillId="34" borderId="0" xfId="0" applyFont="1" applyFill="1" applyAlignment="1">
      <alignment horizontal="left" indent="1"/>
    </xf>
    <xf numFmtId="3" fontId="10" fillId="35" borderId="10" xfId="0" applyNumberFormat="1" applyFont="1" applyFill="1" applyBorder="1" applyAlignment="1" applyProtection="1">
      <alignment vertical="center" wrapText="1"/>
      <protection/>
    </xf>
    <xf numFmtId="0" fontId="9" fillId="36" borderId="10" xfId="61" applyFont="1" applyFill="1" applyBorder="1" applyAlignment="1" applyProtection="1">
      <alignment horizontal="center" vertical="center" wrapText="1"/>
      <protection/>
    </xf>
    <xf numFmtId="3" fontId="10" fillId="35" borderId="10" xfId="0" applyNumberFormat="1" applyFont="1" applyFill="1" applyBorder="1" applyAlignment="1" applyProtection="1">
      <alignment vertical="center" wrapText="1"/>
      <protection/>
    </xf>
    <xf numFmtId="49" fontId="10" fillId="35" borderId="10" xfId="61" applyNumberFormat="1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 applyProtection="1">
      <alignment horizontal="left" wrapText="1" indent="1"/>
      <protection/>
    </xf>
    <xf numFmtId="3" fontId="10" fillId="35" borderId="10" xfId="0" applyNumberFormat="1" applyFont="1" applyFill="1" applyBorder="1" applyAlignment="1" applyProtection="1">
      <alignment vertical="center" wrapText="1"/>
      <protection locked="0"/>
    </xf>
    <xf numFmtId="0" fontId="17" fillId="35" borderId="10" xfId="0" applyFont="1" applyFill="1" applyBorder="1" applyAlignment="1" applyProtection="1">
      <alignment horizontal="left" vertical="center" wrapText="1" indent="1"/>
      <protection/>
    </xf>
    <xf numFmtId="3" fontId="10" fillId="35" borderId="10" xfId="0" applyNumberFormat="1" applyFont="1" applyFill="1" applyBorder="1" applyAlignment="1" applyProtection="1">
      <alignment vertical="center" wrapText="1"/>
      <protection locked="0"/>
    </xf>
    <xf numFmtId="0" fontId="15" fillId="36" borderId="10" xfId="0" applyFont="1" applyFill="1" applyBorder="1" applyAlignment="1" applyProtection="1">
      <alignment horizontal="left" vertical="center" wrapText="1" indent="1"/>
      <protection/>
    </xf>
    <xf numFmtId="3" fontId="9" fillId="36" borderId="10" xfId="0" applyNumberFormat="1" applyFont="1" applyFill="1" applyBorder="1" applyAlignment="1" applyProtection="1">
      <alignment vertical="center" wrapText="1"/>
      <protection locked="0"/>
    </xf>
    <xf numFmtId="3" fontId="10" fillId="35" borderId="10" xfId="0" applyNumberFormat="1" applyFont="1" applyFill="1" applyBorder="1" applyAlignment="1">
      <alignment vertical="center" wrapText="1"/>
    </xf>
    <xf numFmtId="172" fontId="10" fillId="35" borderId="10" xfId="0" applyNumberFormat="1" applyFont="1" applyFill="1" applyBorder="1" applyAlignment="1">
      <alignment vertical="center" wrapText="1"/>
    </xf>
    <xf numFmtId="172" fontId="10" fillId="35" borderId="10" xfId="0" applyNumberFormat="1" applyFont="1" applyFill="1" applyBorder="1" applyAlignment="1">
      <alignment vertical="center" wrapText="1"/>
    </xf>
    <xf numFmtId="49" fontId="9" fillId="37" borderId="10" xfId="61" applyNumberFormat="1" applyFont="1" applyFill="1" applyBorder="1" applyAlignment="1" applyProtection="1">
      <alignment horizontal="center" vertical="center" wrapText="1"/>
      <protection/>
    </xf>
    <xf numFmtId="0" fontId="15" fillId="37" borderId="10" xfId="0" applyFont="1" applyFill="1" applyBorder="1" applyAlignment="1" applyProtection="1">
      <alignment horizontal="left" wrapText="1" indent="1"/>
      <protection/>
    </xf>
    <xf numFmtId="172" fontId="9" fillId="37" borderId="10" xfId="0" applyNumberFormat="1" applyFont="1" applyFill="1" applyBorder="1" applyAlignment="1">
      <alignment vertical="center" wrapText="1"/>
    </xf>
    <xf numFmtId="3" fontId="10" fillId="36" borderId="10" xfId="0" applyNumberFormat="1" applyFont="1" applyFill="1" applyBorder="1" applyAlignment="1">
      <alignment vertical="center" wrapText="1"/>
    </xf>
    <xf numFmtId="0" fontId="9" fillId="37" borderId="10" xfId="61" applyFont="1" applyFill="1" applyBorder="1" applyAlignment="1" applyProtection="1">
      <alignment horizontal="center" vertical="center" wrapText="1"/>
      <protection/>
    </xf>
    <xf numFmtId="3" fontId="9" fillId="37" borderId="10" xfId="0" applyNumberFormat="1" applyFont="1" applyFill="1" applyBorder="1" applyAlignment="1" applyProtection="1">
      <alignment vertical="center" wrapText="1"/>
      <protection locked="0"/>
    </xf>
    <xf numFmtId="0" fontId="15" fillId="37" borderId="10" xfId="0" applyFont="1" applyFill="1" applyBorder="1" applyAlignment="1" applyProtection="1">
      <alignment horizontal="left" vertical="center" wrapText="1" indent="1"/>
      <protection/>
    </xf>
    <xf numFmtId="3" fontId="9" fillId="37" borderId="10" xfId="0" applyNumberFormat="1" applyFont="1" applyFill="1" applyBorder="1" applyAlignment="1" applyProtection="1">
      <alignment vertical="center" wrapText="1"/>
      <protection locked="0"/>
    </xf>
    <xf numFmtId="0" fontId="15" fillId="37" borderId="10" xfId="0" applyFont="1" applyFill="1" applyBorder="1" applyAlignment="1" applyProtection="1">
      <alignment horizontal="center" wrapText="1"/>
      <protection/>
    </xf>
    <xf numFmtId="3" fontId="12" fillId="37" borderId="10" xfId="0" applyNumberFormat="1" applyFont="1" applyFill="1" applyBorder="1" applyAlignment="1" applyProtection="1">
      <alignment vertical="center" wrapText="1"/>
      <protection locked="0"/>
    </xf>
    <xf numFmtId="3" fontId="10" fillId="37" borderId="10" xfId="0" applyNumberFormat="1" applyFont="1" applyFill="1" applyBorder="1" applyAlignment="1" applyProtection="1">
      <alignment vertical="center" wrapText="1"/>
      <protection/>
    </xf>
    <xf numFmtId="3" fontId="11" fillId="37" borderId="10" xfId="0" applyNumberFormat="1" applyFont="1" applyFill="1" applyBorder="1" applyAlignment="1">
      <alignment/>
    </xf>
    <xf numFmtId="0" fontId="15" fillId="37" borderId="10" xfId="0" applyFont="1" applyFill="1" applyBorder="1" applyAlignment="1" applyProtection="1">
      <alignment wrapText="1"/>
      <protection/>
    </xf>
    <xf numFmtId="49" fontId="10" fillId="38" borderId="10" xfId="61" applyNumberFormat="1" applyFont="1" applyFill="1" applyBorder="1" applyAlignment="1" applyProtection="1">
      <alignment horizontal="center" vertical="center" wrapText="1"/>
      <protection/>
    </xf>
    <xf numFmtId="0" fontId="17" fillId="38" borderId="10" xfId="0" applyFont="1" applyFill="1" applyBorder="1" applyAlignment="1" applyProtection="1">
      <alignment horizontal="left" wrapText="1" indent="1"/>
      <protection/>
    </xf>
    <xf numFmtId="172" fontId="10" fillId="38" borderId="10" xfId="0" applyNumberFormat="1" applyFont="1" applyFill="1" applyBorder="1" applyAlignment="1">
      <alignment vertical="center" wrapText="1"/>
    </xf>
    <xf numFmtId="0" fontId="64" fillId="34" borderId="10" xfId="0" applyFont="1" applyFill="1" applyBorder="1" applyAlignment="1">
      <alignment horizontal="left" vertical="center" wrapText="1" indent="1"/>
    </xf>
    <xf numFmtId="0" fontId="15" fillId="37" borderId="10" xfId="61" applyFont="1" applyFill="1" applyBorder="1" applyAlignment="1" applyProtection="1">
      <alignment horizontal="left" vertical="center" wrapText="1" indent="1"/>
      <protection/>
    </xf>
    <xf numFmtId="0" fontId="13" fillId="34" borderId="10" xfId="61" applyFont="1" applyFill="1" applyBorder="1" applyAlignment="1" applyProtection="1">
      <alignment horizontal="left" vertical="center" wrapText="1" indent="1"/>
      <protection/>
    </xf>
    <xf numFmtId="0" fontId="15" fillId="34" borderId="10" xfId="61" applyFont="1" applyFill="1" applyBorder="1" applyAlignment="1" applyProtection="1">
      <alignment horizontal="left" vertical="center" wrapText="1" indent="1"/>
      <protection/>
    </xf>
    <xf numFmtId="0" fontId="15" fillId="36" borderId="10" xfId="61" applyFont="1" applyFill="1" applyBorder="1" applyAlignment="1" applyProtection="1">
      <alignment horizontal="left" vertical="center" wrapText="1" indent="1"/>
      <protection/>
    </xf>
    <xf numFmtId="0" fontId="65" fillId="34" borderId="13" xfId="0" applyFont="1" applyFill="1" applyBorder="1" applyAlignment="1" applyProtection="1">
      <alignment wrapText="1"/>
      <protection/>
    </xf>
    <xf numFmtId="0" fontId="15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right" vertical="center" wrapText="1" indent="2"/>
    </xf>
    <xf numFmtId="0" fontId="13" fillId="34" borderId="10" xfId="0" applyFont="1" applyFill="1" applyBorder="1" applyAlignment="1">
      <alignment/>
    </xf>
    <xf numFmtId="0" fontId="13" fillId="34" borderId="10" xfId="0" applyFont="1" applyFill="1" applyBorder="1" applyAlignment="1">
      <alignment horizontal="left" indent="1"/>
    </xf>
    <xf numFmtId="0" fontId="13" fillId="34" borderId="0" xfId="0" applyFont="1" applyFill="1" applyAlignment="1">
      <alignment horizontal="left" indent="1"/>
    </xf>
    <xf numFmtId="3" fontId="17" fillId="34" borderId="10" xfId="0" applyNumberFormat="1" applyFont="1" applyFill="1" applyBorder="1" applyAlignment="1">
      <alignment vertical="center" wrapText="1"/>
    </xf>
    <xf numFmtId="3" fontId="13" fillId="34" borderId="11" xfId="0" applyNumberFormat="1" applyFont="1" applyFill="1" applyBorder="1" applyAlignment="1" applyProtection="1">
      <alignment vertical="center" wrapText="1"/>
      <protection locked="0"/>
    </xf>
    <xf numFmtId="3" fontId="13" fillId="34" borderId="10" xfId="0" applyNumberFormat="1" applyFont="1" applyFill="1" applyBorder="1" applyAlignment="1">
      <alignment vertical="center" wrapText="1"/>
    </xf>
    <xf numFmtId="3" fontId="13" fillId="34" borderId="10" xfId="0" applyNumberFormat="1" applyFont="1" applyFill="1" applyBorder="1" applyAlignment="1" applyProtection="1">
      <alignment vertical="center" wrapText="1"/>
      <protection/>
    </xf>
    <xf numFmtId="3" fontId="13" fillId="34" borderId="11" xfId="0" applyNumberFormat="1" applyFont="1" applyFill="1" applyBorder="1" applyAlignment="1" applyProtection="1">
      <alignment vertical="center" wrapText="1"/>
      <protection/>
    </xf>
    <xf numFmtId="3" fontId="15" fillId="34" borderId="10" xfId="0" applyNumberFormat="1" applyFont="1" applyFill="1" applyBorder="1" applyAlignment="1">
      <alignment vertical="center" wrapText="1"/>
    </xf>
    <xf numFmtId="3" fontId="17" fillId="34" borderId="10" xfId="0" applyNumberFormat="1" applyFont="1" applyFill="1" applyBorder="1" applyAlignment="1" applyProtection="1">
      <alignment vertical="center" wrapText="1"/>
      <protection locked="0"/>
    </xf>
    <xf numFmtId="3" fontId="66" fillId="34" borderId="11" xfId="0" applyNumberFormat="1" applyFont="1" applyFill="1" applyBorder="1" applyAlignment="1" applyProtection="1">
      <alignment vertical="center"/>
      <protection/>
    </xf>
    <xf numFmtId="3" fontId="66" fillId="34" borderId="10" xfId="0" applyNumberFormat="1" applyFont="1" applyFill="1" applyBorder="1" applyAlignment="1" applyProtection="1">
      <alignment vertical="center"/>
      <protection/>
    </xf>
    <xf numFmtId="3" fontId="66" fillId="34" borderId="14" xfId="0" applyNumberFormat="1" applyFont="1" applyFill="1" applyBorder="1" applyAlignment="1" applyProtection="1">
      <alignment vertical="center"/>
      <protection/>
    </xf>
    <xf numFmtId="3" fontId="13" fillId="34" borderId="10" xfId="0" applyNumberFormat="1" applyFont="1" applyFill="1" applyBorder="1" applyAlignment="1">
      <alignment vertical="center"/>
    </xf>
    <xf numFmtId="3" fontId="13" fillId="34" borderId="15" xfId="0" applyNumberFormat="1" applyFont="1" applyFill="1" applyBorder="1" applyAlignment="1" applyProtection="1">
      <alignment vertical="center"/>
      <protection/>
    </xf>
    <xf numFmtId="3" fontId="15" fillId="34" borderId="10" xfId="0" applyNumberFormat="1" applyFont="1" applyFill="1" applyBorder="1" applyAlignment="1">
      <alignment vertical="center"/>
    </xf>
    <xf numFmtId="0" fontId="64" fillId="34" borderId="10" xfId="0" applyFont="1" applyFill="1" applyBorder="1" applyAlignment="1">
      <alignment horizontal="left" vertical="center" indent="1"/>
    </xf>
    <xf numFmtId="0" fontId="64" fillId="34" borderId="0" xfId="0" applyFont="1" applyFill="1" applyAlignment="1">
      <alignment horizontal="left" vertical="center" indent="1"/>
    </xf>
    <xf numFmtId="0" fontId="65" fillId="34" borderId="13" xfId="0" applyFont="1" applyFill="1" applyBorder="1" applyAlignment="1" applyProtection="1">
      <alignment horizontal="left" vertical="center" wrapText="1" indent="1"/>
      <protection/>
    </xf>
    <xf numFmtId="172" fontId="13" fillId="34" borderId="10" xfId="0" applyNumberFormat="1" applyFont="1" applyFill="1" applyBorder="1" applyAlignment="1">
      <alignment horizontal="left" vertical="center" wrapText="1" indent="1"/>
    </xf>
    <xf numFmtId="0" fontId="13" fillId="34" borderId="10" xfId="0" applyFont="1" applyFill="1" applyBorder="1" applyAlignment="1">
      <alignment horizontal="left" vertical="center" wrapText="1" indent="1"/>
    </xf>
    <xf numFmtId="0" fontId="15" fillId="34" borderId="10" xfId="0" applyFont="1" applyFill="1" applyBorder="1" applyAlignment="1">
      <alignment horizontal="left" vertical="center" wrapText="1" indent="1"/>
    </xf>
    <xf numFmtId="0" fontId="17" fillId="34" borderId="10" xfId="0" applyFont="1" applyFill="1" applyBorder="1" applyAlignment="1">
      <alignment horizontal="left" vertical="center" wrapText="1" indent="1"/>
    </xf>
    <xf numFmtId="0" fontId="13" fillId="34" borderId="10" xfId="0" applyFont="1" applyFill="1" applyBorder="1" applyAlignment="1">
      <alignment horizontal="left" vertical="center" indent="1"/>
    </xf>
    <xf numFmtId="0" fontId="13" fillId="34" borderId="0" xfId="0" applyFont="1" applyFill="1" applyAlignment="1">
      <alignment horizontal="left" vertical="center" indent="1"/>
    </xf>
    <xf numFmtId="3" fontId="15" fillId="37" borderId="10" xfId="0" applyNumberFormat="1" applyFont="1" applyFill="1" applyBorder="1" applyAlignment="1">
      <alignment vertical="center" wrapText="1"/>
    </xf>
    <xf numFmtId="0" fontId="15" fillId="38" borderId="10" xfId="61" applyFont="1" applyFill="1" applyBorder="1" applyAlignment="1" applyProtection="1">
      <alignment horizontal="left" vertical="center" wrapText="1" indent="1"/>
      <protection/>
    </xf>
    <xf numFmtId="3" fontId="15" fillId="38" borderId="10" xfId="0" applyNumberFormat="1" applyFont="1" applyFill="1" applyBorder="1" applyAlignment="1" applyProtection="1">
      <alignment vertical="center" wrapText="1"/>
      <protection locked="0"/>
    </xf>
    <xf numFmtId="0" fontId="17" fillId="35" borderId="10" xfId="61" applyFont="1" applyFill="1" applyBorder="1" applyAlignment="1" applyProtection="1">
      <alignment horizontal="left" vertical="center" wrapText="1" indent="1"/>
      <protection/>
    </xf>
    <xf numFmtId="3" fontId="17" fillId="35" borderId="10" xfId="0" applyNumberFormat="1" applyFont="1" applyFill="1" applyBorder="1" applyAlignment="1" applyProtection="1">
      <alignment vertical="center" wrapText="1"/>
      <protection locked="0"/>
    </xf>
    <xf numFmtId="3" fontId="15" fillId="36" borderId="10" xfId="0" applyNumberFormat="1" applyFont="1" applyFill="1" applyBorder="1" applyAlignment="1" applyProtection="1">
      <alignment vertical="center" wrapText="1"/>
      <protection locked="0"/>
    </xf>
    <xf numFmtId="3" fontId="17" fillId="35" borderId="11" xfId="0" applyNumberFormat="1" applyFont="1" applyFill="1" applyBorder="1" applyAlignment="1" applyProtection="1">
      <alignment vertical="center" wrapText="1"/>
      <protection locked="0"/>
    </xf>
    <xf numFmtId="3" fontId="15" fillId="37" borderId="10" xfId="0" applyNumberFormat="1" applyFont="1" applyFill="1" applyBorder="1" applyAlignment="1" applyProtection="1">
      <alignment vertical="center" wrapText="1"/>
      <protection locked="0"/>
    </xf>
    <xf numFmtId="3" fontId="15" fillId="38" borderId="10" xfId="0" applyNumberFormat="1" applyFont="1" applyFill="1" applyBorder="1" applyAlignment="1">
      <alignment vertical="center"/>
    </xf>
    <xf numFmtId="3" fontId="13" fillId="36" borderId="10" xfId="0" applyNumberFormat="1" applyFont="1" applyFill="1" applyBorder="1" applyAlignment="1" applyProtection="1">
      <alignment vertical="center" wrapText="1"/>
      <protection locked="0"/>
    </xf>
    <xf numFmtId="3" fontId="17" fillId="35" borderId="10" xfId="0" applyNumberFormat="1" applyFont="1" applyFill="1" applyBorder="1" applyAlignment="1" applyProtection="1">
      <alignment vertical="center" wrapText="1"/>
      <protection/>
    </xf>
    <xf numFmtId="3" fontId="15" fillId="36" borderId="10" xfId="0" applyNumberFormat="1" applyFont="1" applyFill="1" applyBorder="1" applyAlignment="1" applyProtection="1">
      <alignment vertical="center" wrapText="1"/>
      <protection/>
    </xf>
    <xf numFmtId="0" fontId="15" fillId="36" borderId="10" xfId="0" applyFont="1" applyFill="1" applyBorder="1" applyAlignment="1" applyProtection="1">
      <alignment horizontal="center" vertical="center" wrapText="1"/>
      <protection/>
    </xf>
    <xf numFmtId="3" fontId="15" fillId="36" borderId="10" xfId="0" applyNumberFormat="1" applyFont="1" applyFill="1" applyBorder="1" applyAlignment="1">
      <alignment vertical="center" wrapText="1"/>
    </xf>
    <xf numFmtId="3" fontId="66" fillId="34" borderId="16" xfId="0" applyNumberFormat="1" applyFont="1" applyFill="1" applyBorder="1" applyAlignment="1" applyProtection="1">
      <alignment vertical="center"/>
      <protection/>
    </xf>
    <xf numFmtId="49" fontId="10" fillId="34" borderId="10" xfId="61" applyNumberFormat="1" applyFont="1" applyFill="1" applyBorder="1" applyAlignment="1" applyProtection="1">
      <alignment horizontal="center" vertical="center" wrapText="1"/>
      <protection/>
    </xf>
    <xf numFmtId="3" fontId="13" fillId="34" borderId="11" xfId="0" applyNumberFormat="1" applyFont="1" applyFill="1" applyBorder="1" applyAlignment="1">
      <alignment vertical="center" wrapText="1"/>
    </xf>
    <xf numFmtId="3" fontId="15" fillId="39" borderId="10" xfId="0" applyNumberFormat="1" applyFont="1" applyFill="1" applyBorder="1" applyAlignment="1" applyProtection="1">
      <alignment vertical="center" wrapText="1"/>
      <protection locked="0"/>
    </xf>
    <xf numFmtId="0" fontId="21" fillId="0" borderId="10" xfId="0" applyFont="1" applyBorder="1" applyAlignment="1">
      <alignment wrapText="1"/>
    </xf>
    <xf numFmtId="3" fontId="21" fillId="34" borderId="10" xfId="0" applyNumberFormat="1" applyFont="1" applyFill="1" applyBorder="1" applyAlignment="1">
      <alignment horizontal="right" wrapText="1"/>
    </xf>
    <xf numFmtId="0" fontId="21" fillId="0" borderId="10" xfId="0" applyFont="1" applyFill="1" applyBorder="1" applyAlignment="1">
      <alignment/>
    </xf>
    <xf numFmtId="3" fontId="67" fillId="34" borderId="10" xfId="0" applyNumberFormat="1" applyFont="1" applyFill="1" applyBorder="1" applyAlignment="1" applyProtection="1">
      <alignment vertical="center" wrapText="1"/>
      <protection locked="0"/>
    </xf>
    <xf numFmtId="3" fontId="52" fillId="34" borderId="10" xfId="0" applyNumberFormat="1" applyFont="1" applyFill="1" applyBorder="1" applyAlignment="1" applyProtection="1">
      <alignment/>
      <protection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 2" xfId="59"/>
    <cellStyle name="Normál 3" xfId="60"/>
    <cellStyle name="Normál_KVRENMUNKA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5"/>
  <sheetViews>
    <sheetView workbookViewId="0" topLeftCell="A61">
      <selection activeCell="I67" sqref="I67"/>
    </sheetView>
  </sheetViews>
  <sheetFormatPr defaultColWidth="9.140625" defaultRowHeight="30" customHeight="1"/>
  <cols>
    <col min="1" max="1" width="6.140625" style="33" customWidth="1"/>
    <col min="2" max="2" width="96.140625" style="110" customWidth="1"/>
    <col min="3" max="3" width="17.7109375" style="44" customWidth="1"/>
    <col min="4" max="16384" width="9.140625" style="28" customWidth="1"/>
  </cols>
  <sheetData>
    <row r="1" spans="1:3" ht="30" customHeight="1">
      <c r="A1" s="88" t="s">
        <v>6</v>
      </c>
      <c r="B1" s="101" t="s">
        <v>7</v>
      </c>
      <c r="C1" s="94">
        <f>C2+C4+C6+C7+C8+C10</f>
        <v>1021</v>
      </c>
    </row>
    <row r="2" spans="1:3" ht="30" customHeight="1">
      <c r="A2" s="74" t="s">
        <v>8</v>
      </c>
      <c r="B2" s="75" t="s">
        <v>9</v>
      </c>
      <c r="C2" s="71">
        <f>C3</f>
        <v>0</v>
      </c>
    </row>
    <row r="3" spans="1:3" ht="30" customHeight="1">
      <c r="A3" s="34"/>
      <c r="B3" s="102"/>
      <c r="C3" s="38"/>
    </row>
    <row r="4" spans="1:3" ht="30" customHeight="1">
      <c r="A4" s="74" t="s">
        <v>10</v>
      </c>
      <c r="B4" s="75" t="s">
        <v>11</v>
      </c>
      <c r="C4" s="73">
        <f>SUM(C5:C5)</f>
        <v>0</v>
      </c>
    </row>
    <row r="5" spans="1:3" ht="30" customHeight="1">
      <c r="A5" s="34"/>
      <c r="B5" s="70"/>
      <c r="C5" s="46"/>
    </row>
    <row r="6" spans="1:3" s="30" customFormat="1" ht="30" customHeight="1">
      <c r="A6" s="74" t="s">
        <v>12</v>
      </c>
      <c r="B6" s="75" t="s">
        <v>13</v>
      </c>
      <c r="C6" s="76"/>
    </row>
    <row r="7" spans="1:3" ht="30" customHeight="1">
      <c r="A7" s="74" t="s">
        <v>14</v>
      </c>
      <c r="B7" s="75" t="s">
        <v>15</v>
      </c>
      <c r="C7" s="73"/>
    </row>
    <row r="8" spans="1:3" s="30" customFormat="1" ht="30" customHeight="1">
      <c r="A8" s="74" t="s">
        <v>16</v>
      </c>
      <c r="B8" s="77" t="s">
        <v>234</v>
      </c>
      <c r="C8" s="76">
        <f>SUM(C9:C9)</f>
        <v>1021</v>
      </c>
    </row>
    <row r="9" spans="1:3" s="30" customFormat="1" ht="30" customHeight="1">
      <c r="A9" s="34"/>
      <c r="B9" s="65" t="s">
        <v>293</v>
      </c>
      <c r="C9" s="35">
        <v>1021</v>
      </c>
    </row>
    <row r="10" spans="1:3" ht="30" customHeight="1">
      <c r="A10" s="74" t="s">
        <v>17</v>
      </c>
      <c r="B10" s="75" t="s">
        <v>18</v>
      </c>
      <c r="C10" s="78">
        <f>SUM(C11:C11)</f>
        <v>0</v>
      </c>
    </row>
    <row r="11" spans="1:3" ht="30" customHeight="1">
      <c r="A11" s="34"/>
      <c r="B11" s="100"/>
      <c r="C11" s="61"/>
    </row>
    <row r="12" spans="1:3" s="30" customFormat="1" ht="30" customHeight="1">
      <c r="A12" s="88" t="s">
        <v>19</v>
      </c>
      <c r="B12" s="90" t="s">
        <v>20</v>
      </c>
      <c r="C12" s="89">
        <f>C13+C15+C16+C17+C18</f>
        <v>6981</v>
      </c>
    </row>
    <row r="13" spans="1:3" s="30" customFormat="1" ht="30" customHeight="1">
      <c r="A13" s="74" t="s">
        <v>21</v>
      </c>
      <c r="B13" s="75" t="s">
        <v>22</v>
      </c>
      <c r="C13" s="78">
        <f>C14</f>
        <v>0</v>
      </c>
    </row>
    <row r="14" spans="1:3" s="30" customFormat="1" ht="30" customHeight="1">
      <c r="A14" s="34"/>
      <c r="B14" s="65"/>
      <c r="C14" s="38"/>
    </row>
    <row r="15" spans="1:3" s="30" customFormat="1" ht="30" customHeight="1">
      <c r="A15" s="74" t="s">
        <v>23</v>
      </c>
      <c r="B15" s="75" t="s">
        <v>24</v>
      </c>
      <c r="C15" s="76"/>
    </row>
    <row r="16" spans="1:3" ht="30" customHeight="1">
      <c r="A16" s="74" t="s">
        <v>25</v>
      </c>
      <c r="B16" s="75" t="s">
        <v>26</v>
      </c>
      <c r="C16" s="81"/>
    </row>
    <row r="17" spans="1:3" s="30" customFormat="1" ht="30" customHeight="1">
      <c r="A17" s="74" t="s">
        <v>27</v>
      </c>
      <c r="B17" s="75" t="s">
        <v>28</v>
      </c>
      <c r="C17" s="76"/>
    </row>
    <row r="18" spans="1:3" ht="30" customHeight="1">
      <c r="A18" s="74" t="s">
        <v>29</v>
      </c>
      <c r="B18" s="75" t="s">
        <v>30</v>
      </c>
      <c r="C18" s="76">
        <f>SUM(C19:C20)</f>
        <v>6981</v>
      </c>
    </row>
    <row r="19" spans="1:3" ht="30" customHeight="1">
      <c r="A19" s="34"/>
      <c r="B19" s="67" t="s">
        <v>319</v>
      </c>
      <c r="C19" s="38">
        <v>4785</v>
      </c>
    </row>
    <row r="20" spans="1:3" ht="30" customHeight="1">
      <c r="A20" s="34"/>
      <c r="B20" s="67" t="s">
        <v>315</v>
      </c>
      <c r="C20" s="38">
        <v>2196</v>
      </c>
    </row>
    <row r="21" spans="1:3" s="30" customFormat="1" ht="30" customHeight="1">
      <c r="A21" s="74" t="s">
        <v>31</v>
      </c>
      <c r="B21" s="75" t="s">
        <v>32</v>
      </c>
      <c r="C21" s="76"/>
    </row>
    <row r="22" spans="1:3" ht="30" customHeight="1">
      <c r="A22" s="88" t="s">
        <v>33</v>
      </c>
      <c r="B22" s="101" t="s">
        <v>34</v>
      </c>
      <c r="C22" s="91">
        <f>C23+C26+C28+C30+C32</f>
        <v>468762</v>
      </c>
    </row>
    <row r="23" spans="1:3" s="30" customFormat="1" ht="30" customHeight="1">
      <c r="A23" s="74" t="s">
        <v>35</v>
      </c>
      <c r="B23" s="75" t="s">
        <v>36</v>
      </c>
      <c r="C23" s="76">
        <f>SUM(C24:C25)</f>
        <v>20000</v>
      </c>
    </row>
    <row r="24" spans="1:3" s="33" customFormat="1" ht="30" customHeight="1">
      <c r="A24" s="34"/>
      <c r="B24" s="111" t="s">
        <v>304</v>
      </c>
      <c r="C24" s="35">
        <v>20000</v>
      </c>
    </row>
    <row r="25" spans="1:3" s="33" customFormat="1" ht="30" customHeight="1">
      <c r="A25" s="34"/>
      <c r="B25" s="111"/>
      <c r="C25" s="35"/>
    </row>
    <row r="26" spans="1:3" ht="30" customHeight="1">
      <c r="A26" s="74" t="s">
        <v>37</v>
      </c>
      <c r="B26" s="75" t="s">
        <v>38</v>
      </c>
      <c r="C26" s="76"/>
    </row>
    <row r="27" spans="1:3" ht="30" customHeight="1">
      <c r="A27" s="34"/>
      <c r="B27" s="65"/>
      <c r="C27" s="35"/>
    </row>
    <row r="28" spans="1:3" s="30" customFormat="1" ht="30" customHeight="1">
      <c r="A28" s="74" t="s">
        <v>39</v>
      </c>
      <c r="B28" s="75" t="s">
        <v>40</v>
      </c>
      <c r="C28" s="76"/>
    </row>
    <row r="29" spans="1:3" s="30" customFormat="1" ht="30" customHeight="1">
      <c r="A29" s="34"/>
      <c r="B29" s="65"/>
      <c r="C29" s="36"/>
    </row>
    <row r="30" spans="1:3" s="30" customFormat="1" ht="30" customHeight="1">
      <c r="A30" s="74" t="s">
        <v>41</v>
      </c>
      <c r="B30" s="75" t="s">
        <v>42</v>
      </c>
      <c r="C30" s="81"/>
    </row>
    <row r="31" spans="1:3" s="30" customFormat="1" ht="30" customHeight="1">
      <c r="A31" s="34"/>
      <c r="B31" s="65"/>
      <c r="C31" s="32"/>
    </row>
    <row r="32" spans="1:3" ht="30" customHeight="1">
      <c r="A32" s="74" t="s">
        <v>43</v>
      </c>
      <c r="B32" s="75" t="s">
        <v>44</v>
      </c>
      <c r="C32" s="82">
        <f>SUM(C33:C33)</f>
        <v>448762</v>
      </c>
    </row>
    <row r="33" spans="1:3" ht="30" customHeight="1">
      <c r="A33" s="34"/>
      <c r="B33" s="67" t="s">
        <v>302</v>
      </c>
      <c r="C33" s="156">
        <v>448762</v>
      </c>
    </row>
    <row r="34" spans="1:3" ht="30" customHeight="1">
      <c r="A34" s="34"/>
      <c r="B34" s="67"/>
      <c r="C34" s="38"/>
    </row>
    <row r="35" spans="1:3" ht="30" customHeight="1">
      <c r="A35" s="74" t="s">
        <v>45</v>
      </c>
      <c r="B35" s="75" t="s">
        <v>46</v>
      </c>
      <c r="C35" s="83"/>
    </row>
    <row r="36" spans="1:3" ht="30" customHeight="1">
      <c r="A36" s="34"/>
      <c r="B36" s="65"/>
      <c r="C36" s="38"/>
    </row>
    <row r="37" spans="1:3" s="30" customFormat="1" ht="30" customHeight="1">
      <c r="A37" s="31" t="s">
        <v>47</v>
      </c>
      <c r="B37" s="103" t="s">
        <v>48</v>
      </c>
      <c r="C37" s="36">
        <f>C38+C44+C46+C48</f>
        <v>0</v>
      </c>
    </row>
    <row r="38" spans="1:3" s="30" customFormat="1" ht="30" customHeight="1">
      <c r="A38" s="84" t="s">
        <v>49</v>
      </c>
      <c r="B38" s="85" t="s">
        <v>50</v>
      </c>
      <c r="C38" s="86">
        <f>C40+C42</f>
        <v>0</v>
      </c>
    </row>
    <row r="39" spans="1:3" s="30" customFormat="1" ht="30" customHeight="1">
      <c r="A39" s="34"/>
      <c r="B39" s="65"/>
      <c r="C39" s="35"/>
    </row>
    <row r="40" spans="1:3" s="30" customFormat="1" ht="30" customHeight="1">
      <c r="A40" s="74" t="s">
        <v>51</v>
      </c>
      <c r="B40" s="75" t="s">
        <v>52</v>
      </c>
      <c r="C40" s="83"/>
    </row>
    <row r="41" spans="1:3" s="30" customFormat="1" ht="30" customHeight="1">
      <c r="A41" s="34"/>
      <c r="B41" s="65"/>
      <c r="C41" s="35"/>
    </row>
    <row r="42" spans="1:3" s="30" customFormat="1" ht="30" customHeight="1">
      <c r="A42" s="74" t="s">
        <v>53</v>
      </c>
      <c r="B42" s="75" t="s">
        <v>54</v>
      </c>
      <c r="C42" s="83"/>
    </row>
    <row r="43" spans="1:3" s="33" customFormat="1" ht="30" customHeight="1">
      <c r="A43" s="34"/>
      <c r="B43" s="65"/>
      <c r="C43" s="39"/>
    </row>
    <row r="44" spans="1:3" ht="30" customHeight="1">
      <c r="A44" s="74" t="s">
        <v>55</v>
      </c>
      <c r="B44" s="75" t="s">
        <v>56</v>
      </c>
      <c r="C44" s="83"/>
    </row>
    <row r="45" spans="1:3" ht="30" customHeight="1">
      <c r="A45" s="34"/>
      <c r="B45" s="65"/>
      <c r="C45" s="35"/>
    </row>
    <row r="46" spans="1:3" ht="30" customHeight="1">
      <c r="A46" s="74" t="s">
        <v>57</v>
      </c>
      <c r="B46" s="75" t="s">
        <v>58</v>
      </c>
      <c r="C46" s="83">
        <f>SUM(C47:C47)</f>
        <v>0</v>
      </c>
    </row>
    <row r="47" spans="1:3" ht="30" customHeight="1">
      <c r="A47" s="34"/>
      <c r="B47" s="65"/>
      <c r="C47" s="35"/>
    </row>
    <row r="48" spans="1:3" s="30" customFormat="1" ht="30" customHeight="1">
      <c r="A48" s="74" t="s">
        <v>59</v>
      </c>
      <c r="B48" s="75" t="s">
        <v>60</v>
      </c>
      <c r="C48" s="83"/>
    </row>
    <row r="49" spans="1:3" s="30" customFormat="1" ht="30" customHeight="1">
      <c r="A49" s="34"/>
      <c r="B49" s="65"/>
      <c r="C49" s="36"/>
    </row>
    <row r="50" spans="1:3" s="30" customFormat="1" ht="30" customHeight="1">
      <c r="A50" s="72" t="s">
        <v>61</v>
      </c>
      <c r="B50" s="104" t="s">
        <v>62</v>
      </c>
      <c r="C50" s="80">
        <f>C52+C54+C57+C59+C61+C63+C66+C70+C72+C74</f>
        <v>325202</v>
      </c>
    </row>
    <row r="51" spans="1:3" s="30" customFormat="1" ht="30" customHeight="1">
      <c r="A51" s="31"/>
      <c r="B51" s="103"/>
      <c r="C51" s="36"/>
    </row>
    <row r="52" spans="1:3" s="30" customFormat="1" ht="30" customHeight="1">
      <c r="A52" s="74" t="s">
        <v>63</v>
      </c>
      <c r="B52" s="75" t="s">
        <v>64</v>
      </c>
      <c r="C52" s="83"/>
    </row>
    <row r="53" spans="1:3" s="30" customFormat="1" ht="30" customHeight="1">
      <c r="A53" s="34"/>
      <c r="B53" s="65"/>
      <c r="C53" s="38"/>
    </row>
    <row r="54" spans="1:3" s="30" customFormat="1" ht="30" customHeight="1">
      <c r="A54" s="74" t="s">
        <v>65</v>
      </c>
      <c r="B54" s="75" t="s">
        <v>66</v>
      </c>
      <c r="C54" s="83">
        <f>SUM(C55:C56)</f>
        <v>700</v>
      </c>
    </row>
    <row r="55" spans="1:3" s="30" customFormat="1" ht="30" customHeight="1">
      <c r="A55" s="34"/>
      <c r="B55" s="65" t="s">
        <v>305</v>
      </c>
      <c r="C55" s="38">
        <v>100</v>
      </c>
    </row>
    <row r="56" spans="1:3" s="30" customFormat="1" ht="30" customHeight="1">
      <c r="A56" s="34"/>
      <c r="B56" s="65" t="s">
        <v>306</v>
      </c>
      <c r="C56" s="38">
        <v>600</v>
      </c>
    </row>
    <row r="57" spans="1:3" s="30" customFormat="1" ht="30" customHeight="1">
      <c r="A57" s="74" t="s">
        <v>67</v>
      </c>
      <c r="B57" s="75" t="s">
        <v>68</v>
      </c>
      <c r="C57" s="83">
        <f>SUM(C58:C58)</f>
        <v>0</v>
      </c>
    </row>
    <row r="58" spans="1:3" s="37" customFormat="1" ht="30" customHeight="1">
      <c r="A58" s="34"/>
      <c r="B58" s="100"/>
      <c r="C58" s="62"/>
    </row>
    <row r="59" spans="1:3" s="30" customFormat="1" ht="30" customHeight="1">
      <c r="A59" s="74" t="s">
        <v>69</v>
      </c>
      <c r="B59" s="75" t="s">
        <v>70</v>
      </c>
      <c r="C59" s="83"/>
    </row>
    <row r="60" spans="1:3" s="30" customFormat="1" ht="30" customHeight="1">
      <c r="A60" s="34"/>
      <c r="B60" s="65"/>
      <c r="C60" s="36"/>
    </row>
    <row r="61" spans="1:3" s="30" customFormat="1" ht="30" customHeight="1">
      <c r="A61" s="74" t="s">
        <v>71</v>
      </c>
      <c r="B61" s="75" t="s">
        <v>72</v>
      </c>
      <c r="C61" s="83"/>
    </row>
    <row r="62" spans="1:3" s="30" customFormat="1" ht="30" customHeight="1">
      <c r="A62" s="34"/>
      <c r="B62" s="105"/>
      <c r="C62" s="36"/>
    </row>
    <row r="63" spans="1:3" s="30" customFormat="1" ht="30" customHeight="1">
      <c r="A63" s="74" t="s">
        <v>73</v>
      </c>
      <c r="B63" s="75" t="s">
        <v>74</v>
      </c>
      <c r="C63" s="83">
        <f>SUM(C64:C65)</f>
        <v>0</v>
      </c>
    </row>
    <row r="64" spans="1:3" s="30" customFormat="1" ht="30" customHeight="1">
      <c r="A64" s="58"/>
      <c r="B64" s="67"/>
      <c r="C64" s="36"/>
    </row>
    <row r="65" spans="1:3" s="30" customFormat="1" ht="30" customHeight="1">
      <c r="A65" s="58"/>
      <c r="B65" s="70"/>
      <c r="C65" s="36"/>
    </row>
    <row r="66" spans="1:3" s="30" customFormat="1" ht="30" customHeight="1">
      <c r="A66" s="74" t="s">
        <v>75</v>
      </c>
      <c r="B66" s="75" t="s">
        <v>76</v>
      </c>
      <c r="C66" s="83">
        <f>SUM(C67:C69)</f>
        <v>323668</v>
      </c>
    </row>
    <row r="67" spans="1:6" s="30" customFormat="1" ht="30" customHeight="1">
      <c r="A67" s="34"/>
      <c r="B67" s="100" t="s">
        <v>302</v>
      </c>
      <c r="C67" s="157">
        <v>121166</v>
      </c>
      <c r="F67" s="157"/>
    </row>
    <row r="68" spans="1:3" s="30" customFormat="1" ht="30" customHeight="1">
      <c r="A68" s="34"/>
      <c r="B68" s="100" t="s">
        <v>240</v>
      </c>
      <c r="C68" s="157">
        <v>67108</v>
      </c>
    </row>
    <row r="69" spans="1:3" s="30" customFormat="1" ht="30" customHeight="1">
      <c r="A69" s="34"/>
      <c r="B69" s="100" t="s">
        <v>241</v>
      </c>
      <c r="C69" s="157">
        <v>135394</v>
      </c>
    </row>
    <row r="70" spans="1:3" s="30" customFormat="1" ht="30" customHeight="1">
      <c r="A70" s="74" t="s">
        <v>77</v>
      </c>
      <c r="B70" s="75" t="s">
        <v>78</v>
      </c>
      <c r="C70" s="83"/>
    </row>
    <row r="71" spans="1:3" s="30" customFormat="1" ht="30" customHeight="1">
      <c r="A71" s="34"/>
      <c r="B71" s="65"/>
      <c r="C71" s="38"/>
    </row>
    <row r="72" spans="1:3" s="30" customFormat="1" ht="30" customHeight="1">
      <c r="A72" s="74" t="s">
        <v>79</v>
      </c>
      <c r="B72" s="75" t="s">
        <v>80</v>
      </c>
      <c r="C72" s="83"/>
    </row>
    <row r="73" spans="1:3" s="30" customFormat="1" ht="30" customHeight="1">
      <c r="A73" s="34"/>
      <c r="B73" s="65"/>
      <c r="C73" s="35"/>
    </row>
    <row r="74" spans="1:3" s="30" customFormat="1" ht="30" customHeight="1">
      <c r="A74" s="74" t="s">
        <v>309</v>
      </c>
      <c r="B74" s="75" t="s">
        <v>307</v>
      </c>
      <c r="C74" s="83">
        <f>SUM(C75:C75)</f>
        <v>834</v>
      </c>
    </row>
    <row r="75" spans="1:3" s="30" customFormat="1" ht="30" customHeight="1">
      <c r="A75" s="34"/>
      <c r="B75" s="65" t="s">
        <v>308</v>
      </c>
      <c r="C75" s="38">
        <v>834</v>
      </c>
    </row>
    <row r="76" spans="1:3" s="30" customFormat="1" ht="30" customHeight="1">
      <c r="A76" s="74" t="s">
        <v>309</v>
      </c>
      <c r="B76" s="75" t="s">
        <v>82</v>
      </c>
      <c r="C76" s="83">
        <f>SUM(C77:C77)</f>
        <v>0</v>
      </c>
    </row>
    <row r="77" spans="1:3" s="30" customFormat="1" ht="30" customHeight="1">
      <c r="A77" s="34"/>
      <c r="B77" s="65"/>
      <c r="C77" s="38"/>
    </row>
    <row r="78" spans="1:3" ht="30" customHeight="1">
      <c r="A78" s="72" t="s">
        <v>83</v>
      </c>
      <c r="B78" s="104" t="s">
        <v>84</v>
      </c>
      <c r="C78" s="87">
        <f>C79+C81+C84+C86+C87</f>
        <v>1254</v>
      </c>
    </row>
    <row r="79" spans="1:3" ht="30" customHeight="1">
      <c r="A79" s="74" t="s">
        <v>85</v>
      </c>
      <c r="B79" s="75" t="s">
        <v>86</v>
      </c>
      <c r="C79" s="83"/>
    </row>
    <row r="80" spans="1:3" ht="30" customHeight="1">
      <c r="A80" s="34"/>
      <c r="B80" s="65"/>
      <c r="C80" s="35"/>
    </row>
    <row r="81" spans="1:3" s="30" customFormat="1" ht="30" customHeight="1">
      <c r="A81" s="74" t="s">
        <v>87</v>
      </c>
      <c r="B81" s="75" t="s">
        <v>88</v>
      </c>
      <c r="C81" s="83">
        <f>SUM(C82:C84)</f>
        <v>1254</v>
      </c>
    </row>
    <row r="82" spans="1:3" s="30" customFormat="1" ht="30" customHeight="1">
      <c r="A82" s="34"/>
      <c r="B82" s="67" t="s">
        <v>325</v>
      </c>
      <c r="C82" s="38">
        <v>1254</v>
      </c>
    </row>
    <row r="83" spans="1:3" s="30" customFormat="1" ht="30" customHeight="1">
      <c r="A83" s="34"/>
      <c r="B83" s="67"/>
      <c r="C83" s="38"/>
    </row>
    <row r="84" spans="1:3" ht="30" customHeight="1">
      <c r="A84" s="74" t="s">
        <v>89</v>
      </c>
      <c r="B84" s="75" t="s">
        <v>90</v>
      </c>
      <c r="C84" s="83"/>
    </row>
    <row r="85" spans="1:3" ht="30" customHeight="1">
      <c r="A85" s="34"/>
      <c r="B85" s="65"/>
      <c r="C85" s="35"/>
    </row>
    <row r="86" spans="1:3" s="30" customFormat="1" ht="30" customHeight="1">
      <c r="A86" s="74" t="s">
        <v>91</v>
      </c>
      <c r="B86" s="75" t="s">
        <v>92</v>
      </c>
      <c r="C86" s="83"/>
    </row>
    <row r="87" spans="1:3" s="30" customFormat="1" ht="30" customHeight="1">
      <c r="A87" s="74" t="s">
        <v>93</v>
      </c>
      <c r="B87" s="75" t="s">
        <v>94</v>
      </c>
      <c r="C87" s="83"/>
    </row>
    <row r="88" spans="1:3" s="30" customFormat="1" ht="15">
      <c r="A88" s="88" t="s">
        <v>95</v>
      </c>
      <c r="B88" s="101" t="s">
        <v>96</v>
      </c>
      <c r="C88" s="89">
        <f>C89+C91+C93</f>
        <v>500</v>
      </c>
    </row>
    <row r="89" spans="1:3" ht="30" customHeight="1">
      <c r="A89" s="74" t="s">
        <v>97</v>
      </c>
      <c r="B89" s="75" t="s">
        <v>98</v>
      </c>
      <c r="C89" s="83"/>
    </row>
    <row r="90" spans="1:3" ht="30" customHeight="1">
      <c r="A90" s="34"/>
      <c r="B90" s="65"/>
      <c r="C90" s="32"/>
    </row>
    <row r="91" spans="1:3" ht="30" customHeight="1">
      <c r="A91" s="74" t="s">
        <v>99</v>
      </c>
      <c r="B91" s="75" t="s">
        <v>100</v>
      </c>
      <c r="C91" s="83">
        <f>C92</f>
        <v>500</v>
      </c>
    </row>
    <row r="92" spans="1:3" ht="30" customHeight="1">
      <c r="A92" s="34"/>
      <c r="B92" s="65" t="s">
        <v>310</v>
      </c>
      <c r="C92" s="41">
        <v>500</v>
      </c>
    </row>
    <row r="93" spans="1:4" ht="30" customHeight="1">
      <c r="A93" s="74" t="s">
        <v>101</v>
      </c>
      <c r="B93" s="75" t="s">
        <v>102</v>
      </c>
      <c r="C93" s="83">
        <f>SUM(C94:C94)</f>
        <v>0</v>
      </c>
      <c r="D93" s="28" t="s">
        <v>4</v>
      </c>
    </row>
    <row r="94" spans="1:3" ht="30" customHeight="1">
      <c r="A94" s="34"/>
      <c r="B94" s="102"/>
      <c r="C94" s="41"/>
    </row>
    <row r="95" spans="1:3" ht="30" customHeight="1">
      <c r="A95" s="74" t="s">
        <v>103</v>
      </c>
      <c r="B95" s="75" t="s">
        <v>104</v>
      </c>
      <c r="C95" s="83"/>
    </row>
    <row r="96" spans="1:3" ht="30" customHeight="1">
      <c r="A96" s="34"/>
      <c r="B96" s="65"/>
      <c r="C96" s="41"/>
    </row>
    <row r="97" spans="1:3" s="30" customFormat="1" ht="30" customHeight="1">
      <c r="A97" s="88" t="s">
        <v>105</v>
      </c>
      <c r="B97" s="90" t="s">
        <v>106</v>
      </c>
      <c r="C97" s="89">
        <f>C98+C100+C102</f>
        <v>-746</v>
      </c>
    </row>
    <row r="98" spans="1:3" ht="30" customHeight="1">
      <c r="A98" s="74" t="s">
        <v>107</v>
      </c>
      <c r="B98" s="75" t="s">
        <v>108</v>
      </c>
      <c r="C98" s="83"/>
    </row>
    <row r="99" spans="1:3" ht="30" customHeight="1">
      <c r="A99" s="34"/>
      <c r="B99" s="65"/>
      <c r="C99" s="56"/>
    </row>
    <row r="100" spans="1:3" s="30" customFormat="1" ht="30" customHeight="1">
      <c r="A100" s="74" t="s">
        <v>109</v>
      </c>
      <c r="B100" s="75" t="s">
        <v>110</v>
      </c>
      <c r="C100" s="83">
        <f>C101</f>
        <v>0</v>
      </c>
    </row>
    <row r="101" spans="1:3" s="30" customFormat="1" ht="30" customHeight="1">
      <c r="A101" s="34"/>
      <c r="B101" s="65"/>
      <c r="C101" s="41"/>
    </row>
    <row r="102" spans="1:3" s="30" customFormat="1" ht="30" customHeight="1">
      <c r="A102" s="74" t="s">
        <v>111</v>
      </c>
      <c r="B102" s="75" t="s">
        <v>112</v>
      </c>
      <c r="C102" s="83">
        <f>SUM(C103)</f>
        <v>-746</v>
      </c>
    </row>
    <row r="103" spans="1:3" s="30" customFormat="1" ht="30" customHeight="1">
      <c r="A103" s="34"/>
      <c r="B103" s="65" t="s">
        <v>316</v>
      </c>
      <c r="C103" s="38">
        <v>-746</v>
      </c>
    </row>
    <row r="104" spans="1:3" s="30" customFormat="1" ht="30" customHeight="1">
      <c r="A104" s="74" t="s">
        <v>113</v>
      </c>
      <c r="B104" s="75" t="s">
        <v>114</v>
      </c>
      <c r="C104" s="83"/>
    </row>
    <row r="105" spans="1:3" ht="30" customHeight="1">
      <c r="A105" s="88" t="s">
        <v>115</v>
      </c>
      <c r="B105" s="101" t="s">
        <v>116</v>
      </c>
      <c r="C105" s="91">
        <f>C1+C12+C22+C37+C50+C78+C88+C97</f>
        <v>802974</v>
      </c>
    </row>
    <row r="106" spans="1:3" ht="30" customHeight="1">
      <c r="A106" s="31"/>
      <c r="B106" s="103"/>
      <c r="C106" s="35"/>
    </row>
    <row r="107" spans="1:3" s="30" customFormat="1" ht="30" customHeight="1">
      <c r="A107" s="92" t="s">
        <v>117</v>
      </c>
      <c r="B107" s="90" t="s">
        <v>118</v>
      </c>
      <c r="C107" s="89">
        <f>C109+C111+C113</f>
        <v>0</v>
      </c>
    </row>
    <row r="108" spans="1:3" s="30" customFormat="1" ht="30" customHeight="1">
      <c r="A108" s="68"/>
      <c r="B108" s="47"/>
      <c r="C108" s="36"/>
    </row>
    <row r="109" spans="1:3" s="30" customFormat="1" ht="30" customHeight="1">
      <c r="A109" s="97" t="s">
        <v>119</v>
      </c>
      <c r="B109" s="98" t="s">
        <v>120</v>
      </c>
      <c r="C109" s="99">
        <f>C110</f>
        <v>0</v>
      </c>
    </row>
    <row r="110" spans="1:3" s="30" customFormat="1" ht="30" customHeight="1">
      <c r="A110" s="34"/>
      <c r="B110" s="105"/>
      <c r="C110" s="64"/>
    </row>
    <row r="111" spans="1:3" ht="30" customHeight="1">
      <c r="A111" s="97" t="s">
        <v>121</v>
      </c>
      <c r="B111" s="98" t="s">
        <v>122</v>
      </c>
      <c r="C111" s="99"/>
    </row>
    <row r="112" spans="1:3" ht="30" customHeight="1">
      <c r="A112" s="34"/>
      <c r="B112" s="65"/>
      <c r="C112" s="35"/>
    </row>
    <row r="113" spans="1:3" s="30" customFormat="1" ht="30" customHeight="1">
      <c r="A113" s="97" t="s">
        <v>123</v>
      </c>
      <c r="B113" s="98" t="s">
        <v>124</v>
      </c>
      <c r="C113" s="99"/>
    </row>
    <row r="114" spans="1:3" s="30" customFormat="1" ht="30" customHeight="1">
      <c r="A114" s="34"/>
      <c r="B114" s="69"/>
      <c r="C114" s="36"/>
    </row>
    <row r="115" spans="1:3" s="30" customFormat="1" ht="30" customHeight="1">
      <c r="A115" s="92" t="s">
        <v>125</v>
      </c>
      <c r="B115" s="90" t="s">
        <v>126</v>
      </c>
      <c r="C115" s="93">
        <f>C116+C117+C118+C119</f>
        <v>0</v>
      </c>
    </row>
    <row r="116" spans="1:3" s="30" customFormat="1" ht="30" customHeight="1">
      <c r="A116" s="97" t="s">
        <v>127</v>
      </c>
      <c r="B116" s="98" t="s">
        <v>128</v>
      </c>
      <c r="C116" s="99"/>
    </row>
    <row r="117" spans="1:3" s="30" customFormat="1" ht="30" customHeight="1">
      <c r="A117" s="97" t="s">
        <v>129</v>
      </c>
      <c r="B117" s="98" t="s">
        <v>130</v>
      </c>
      <c r="C117" s="99"/>
    </row>
    <row r="118" spans="1:3" ht="30" customHeight="1">
      <c r="A118" s="97" t="s">
        <v>131</v>
      </c>
      <c r="B118" s="98" t="s">
        <v>132</v>
      </c>
      <c r="C118" s="99"/>
    </row>
    <row r="119" spans="1:3" ht="30" customHeight="1">
      <c r="A119" s="97" t="s">
        <v>133</v>
      </c>
      <c r="B119" s="98" t="s">
        <v>134</v>
      </c>
      <c r="C119" s="99"/>
    </row>
    <row r="120" spans="1:3" s="30" customFormat="1" ht="30" customHeight="1">
      <c r="A120" s="92" t="s">
        <v>135</v>
      </c>
      <c r="B120" s="90" t="s">
        <v>136</v>
      </c>
      <c r="C120" s="89">
        <f>C121+C123</f>
        <v>0</v>
      </c>
    </row>
    <row r="121" spans="1:3" ht="30" customHeight="1">
      <c r="A121" s="74" t="s">
        <v>137</v>
      </c>
      <c r="B121" s="75" t="s">
        <v>138</v>
      </c>
      <c r="C121" s="83">
        <f>SUM(C122)</f>
        <v>0</v>
      </c>
    </row>
    <row r="122" spans="1:3" ht="30" customHeight="1">
      <c r="A122" s="34"/>
      <c r="B122" s="100" t="s">
        <v>237</v>
      </c>
      <c r="C122" s="61"/>
    </row>
    <row r="123" spans="1:3" s="30" customFormat="1" ht="30" customHeight="1">
      <c r="A123" s="74" t="s">
        <v>139</v>
      </c>
      <c r="B123" s="75" t="s">
        <v>140</v>
      </c>
      <c r="C123" s="83"/>
    </row>
    <row r="124" spans="1:3" ht="30" customHeight="1">
      <c r="A124" s="92" t="s">
        <v>141</v>
      </c>
      <c r="B124" s="90" t="s">
        <v>142</v>
      </c>
      <c r="C124" s="94">
        <f>C125+C126+C127</f>
        <v>0</v>
      </c>
    </row>
    <row r="125" spans="1:3" s="30" customFormat="1" ht="30" customHeight="1">
      <c r="A125" s="97" t="s">
        <v>143</v>
      </c>
      <c r="B125" s="98" t="s">
        <v>144</v>
      </c>
      <c r="C125" s="99"/>
    </row>
    <row r="126" spans="1:3" s="30" customFormat="1" ht="30" customHeight="1">
      <c r="A126" s="97" t="s">
        <v>145</v>
      </c>
      <c r="B126" s="98" t="s">
        <v>146</v>
      </c>
      <c r="C126" s="99"/>
    </row>
    <row r="127" spans="1:3" ht="30" customHeight="1">
      <c r="A127" s="97" t="s">
        <v>147</v>
      </c>
      <c r="B127" s="98" t="s">
        <v>148</v>
      </c>
      <c r="C127" s="99"/>
    </row>
    <row r="128" spans="1:3" ht="30" customHeight="1">
      <c r="A128" s="92" t="s">
        <v>149</v>
      </c>
      <c r="B128" s="90" t="s">
        <v>150</v>
      </c>
      <c r="C128" s="95">
        <f>C129+C130+C131+C132</f>
        <v>0</v>
      </c>
    </row>
    <row r="129" spans="1:3" ht="30" customHeight="1">
      <c r="A129" s="97" t="s">
        <v>151</v>
      </c>
      <c r="B129" s="98" t="s">
        <v>152</v>
      </c>
      <c r="C129" s="99"/>
    </row>
    <row r="130" spans="1:3" ht="30" customHeight="1">
      <c r="A130" s="97" t="s">
        <v>153</v>
      </c>
      <c r="B130" s="98" t="s">
        <v>154</v>
      </c>
      <c r="C130" s="99"/>
    </row>
    <row r="131" spans="1:3" s="30" customFormat="1" ht="30" customHeight="1">
      <c r="A131" s="97" t="s">
        <v>155</v>
      </c>
      <c r="B131" s="98" t="s">
        <v>156</v>
      </c>
      <c r="C131" s="99"/>
    </row>
    <row r="132" spans="1:3" ht="30" customHeight="1">
      <c r="A132" s="97" t="s">
        <v>157</v>
      </c>
      <c r="B132" s="98" t="s">
        <v>158</v>
      </c>
      <c r="C132" s="99"/>
    </row>
    <row r="133" spans="1:3" ht="30" customHeight="1">
      <c r="A133" s="92" t="s">
        <v>159</v>
      </c>
      <c r="B133" s="90" t="s">
        <v>160</v>
      </c>
      <c r="C133" s="95"/>
    </row>
    <row r="134" spans="1:3" ht="30" customHeight="1">
      <c r="A134" s="92" t="s">
        <v>161</v>
      </c>
      <c r="B134" s="96" t="s">
        <v>162</v>
      </c>
      <c r="C134" s="95">
        <f>C107+C115+C120+C124+C128+C133</f>
        <v>0</v>
      </c>
    </row>
    <row r="135" spans="1:3" ht="30" customHeight="1">
      <c r="A135" s="51"/>
      <c r="B135" s="106" t="s">
        <v>230</v>
      </c>
      <c r="C135" s="55">
        <f>C105+C134</f>
        <v>802974</v>
      </c>
    </row>
    <row r="136" spans="1:2" ht="30" customHeight="1">
      <c r="A136" s="50"/>
      <c r="B136" s="107"/>
    </row>
    <row r="137" spans="1:2" ht="30" customHeight="1">
      <c r="A137" s="50"/>
      <c r="B137" s="107"/>
    </row>
    <row r="138" spans="1:3" s="30" customFormat="1" ht="30" customHeight="1">
      <c r="A138" s="51"/>
      <c r="B138" s="106"/>
      <c r="C138" s="55"/>
    </row>
    <row r="139" spans="1:2" ht="30" customHeight="1">
      <c r="A139" s="50"/>
      <c r="B139" s="107"/>
    </row>
    <row r="140" spans="1:2" ht="30" customHeight="1">
      <c r="A140" s="50"/>
      <c r="B140" s="107"/>
    </row>
    <row r="141" spans="1:2" ht="30" customHeight="1">
      <c r="A141" s="50"/>
      <c r="B141" s="107"/>
    </row>
    <row r="142" spans="1:3" s="30" customFormat="1" ht="30" customHeight="1">
      <c r="A142" s="51"/>
      <c r="B142" s="106"/>
      <c r="C142" s="55"/>
    </row>
    <row r="143" spans="1:2" ht="30" customHeight="1">
      <c r="A143" s="50"/>
      <c r="B143" s="107"/>
    </row>
    <row r="144" spans="1:2" ht="30" customHeight="1">
      <c r="A144" s="50"/>
      <c r="B144" s="107"/>
    </row>
    <row r="145" spans="1:3" s="30" customFormat="1" ht="30" customHeight="1">
      <c r="A145" s="53"/>
      <c r="B145" s="108"/>
      <c r="C145" s="55"/>
    </row>
    <row r="146" spans="1:2" ht="30" customHeight="1">
      <c r="A146" s="50"/>
      <c r="B146" s="107"/>
    </row>
    <row r="147" spans="1:2" ht="30" customHeight="1">
      <c r="A147" s="50"/>
      <c r="B147" s="107"/>
    </row>
    <row r="148" spans="1:2" ht="30" customHeight="1">
      <c r="A148" s="50"/>
      <c r="B148" s="109"/>
    </row>
    <row r="149" spans="1:2" ht="30" customHeight="1">
      <c r="A149" s="50"/>
      <c r="B149" s="109"/>
    </row>
    <row r="150" spans="1:2" ht="30" customHeight="1">
      <c r="A150" s="50"/>
      <c r="B150" s="109"/>
    </row>
    <row r="151" spans="1:2" ht="30" customHeight="1">
      <c r="A151" s="50"/>
      <c r="B151" s="107"/>
    </row>
    <row r="152" spans="1:3" s="30" customFormat="1" ht="30" customHeight="1">
      <c r="A152" s="53"/>
      <c r="B152" s="108"/>
      <c r="C152" s="55"/>
    </row>
    <row r="153" spans="1:2" ht="30" customHeight="1">
      <c r="A153" s="50"/>
      <c r="B153" s="107"/>
    </row>
    <row r="154" spans="1:2" ht="30" customHeight="1">
      <c r="A154" s="50"/>
      <c r="B154" s="107"/>
    </row>
    <row r="155" spans="1:3" ht="30" customHeight="1">
      <c r="A155" s="50"/>
      <c r="B155" s="107"/>
      <c r="C155" s="55"/>
    </row>
  </sheetData>
  <sheetProtection/>
  <printOptions horizontalCentered="1"/>
  <pageMargins left="0.35433070866141736" right="0.35433070866141736" top="0.984251968503937" bottom="0.7874015748031497" header="0.5118110236220472" footer="0.5118110236220472"/>
  <pageSetup fitToHeight="4" fitToWidth="1" horizontalDpi="600" verticalDpi="600" orientation="portrait" paperSize="9" scale="55" r:id="rId1"/>
  <headerFooter alignWithMargins="0">
    <oddHeader>&amp;LBátaszék Város 
Önkormányzata&amp;C2017. évi költségvetési rendelet módosítása V.</oddHeader>
    <oddFooter>&amp;C&amp;P</oddFooter>
  </headerFooter>
  <rowBreaks count="3" manualBreakCount="3">
    <brk id="17" max="2" man="1"/>
    <brk id="57" max="2" man="1"/>
    <brk id="105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93"/>
  <sheetViews>
    <sheetView tabSelected="1" workbookViewId="0" topLeftCell="A46">
      <selection activeCell="G58" sqref="G58"/>
    </sheetView>
  </sheetViews>
  <sheetFormatPr defaultColWidth="9.140625" defaultRowHeight="30" customHeight="1"/>
  <cols>
    <col min="1" max="1" width="6.421875" style="33" customWidth="1"/>
    <col min="2" max="2" width="93.7109375" style="133" customWidth="1"/>
    <col min="3" max="3" width="16.57421875" style="123" customWidth="1"/>
    <col min="4" max="4" width="22.7109375" style="33" customWidth="1"/>
    <col min="5" max="14" width="9.140625" style="33" customWidth="1"/>
    <col min="15" max="15" width="9.28125" style="33" customWidth="1"/>
    <col min="16" max="16384" width="9.140625" style="33" customWidth="1"/>
  </cols>
  <sheetData>
    <row r="1" spans="1:3" ht="30" customHeight="1">
      <c r="A1" s="88" t="s">
        <v>6</v>
      </c>
      <c r="B1" s="101" t="s">
        <v>243</v>
      </c>
      <c r="C1" s="135">
        <f>C2+C4+C6+C22+C25</f>
        <v>434765</v>
      </c>
    </row>
    <row r="2" spans="1:3" ht="30" customHeight="1">
      <c r="A2" s="74" t="s">
        <v>8</v>
      </c>
      <c r="B2" s="138" t="s">
        <v>0</v>
      </c>
      <c r="C2" s="139">
        <f>SUM(C3:C3)</f>
        <v>6220</v>
      </c>
    </row>
    <row r="3" spans="1:3" ht="30" customHeight="1">
      <c r="A3" s="34"/>
      <c r="B3" s="126" t="s">
        <v>320</v>
      </c>
      <c r="C3" s="114">
        <v>6220</v>
      </c>
    </row>
    <row r="4" spans="1:3" s="37" customFormat="1" ht="30" customHeight="1">
      <c r="A4" s="74" t="s">
        <v>10</v>
      </c>
      <c r="B4" s="138" t="s">
        <v>163</v>
      </c>
      <c r="C4" s="139">
        <f>SUM(C5:C5)</f>
        <v>616</v>
      </c>
    </row>
    <row r="5" spans="1:3" s="37" customFormat="1" ht="30" customHeight="1">
      <c r="A5" s="34"/>
      <c r="B5" s="100" t="s">
        <v>321</v>
      </c>
      <c r="C5" s="42">
        <v>616</v>
      </c>
    </row>
    <row r="6" spans="1:3" s="37" customFormat="1" ht="30" customHeight="1">
      <c r="A6" s="74" t="s">
        <v>12</v>
      </c>
      <c r="B6" s="138" t="s">
        <v>1</v>
      </c>
      <c r="C6" s="139">
        <f>SUM(C7:C21)</f>
        <v>423042</v>
      </c>
    </row>
    <row r="7" spans="1:3" s="37" customFormat="1" ht="30" customHeight="1">
      <c r="A7" s="34"/>
      <c r="B7" s="100" t="s">
        <v>300</v>
      </c>
      <c r="C7" s="114">
        <v>19050</v>
      </c>
    </row>
    <row r="8" spans="1:3" s="37" customFormat="1" ht="30" customHeight="1">
      <c r="A8" s="34"/>
      <c r="B8" s="126" t="s">
        <v>299</v>
      </c>
      <c r="C8" s="114">
        <v>19050</v>
      </c>
    </row>
    <row r="9" spans="1:3" s="37" customFormat="1" ht="30" customHeight="1">
      <c r="A9" s="34"/>
      <c r="B9" s="126" t="s">
        <v>301</v>
      </c>
      <c r="C9" s="114">
        <v>15000</v>
      </c>
    </row>
    <row r="10" spans="1:3" s="37" customFormat="1" ht="30" customHeight="1">
      <c r="A10" s="34"/>
      <c r="B10" s="102" t="s">
        <v>311</v>
      </c>
      <c r="C10" s="121">
        <v>1599</v>
      </c>
    </row>
    <row r="11" spans="1:3" s="37" customFormat="1" ht="30" customHeight="1">
      <c r="A11" s="34"/>
      <c r="B11" s="126" t="s">
        <v>312</v>
      </c>
      <c r="C11" s="114">
        <v>6538</v>
      </c>
    </row>
    <row r="12" spans="1:3" ht="30" customHeight="1">
      <c r="A12" s="34"/>
      <c r="B12" s="126" t="s">
        <v>323</v>
      </c>
      <c r="C12" s="121">
        <v>646</v>
      </c>
    </row>
    <row r="13" spans="1:3" ht="30" customHeight="1">
      <c r="A13" s="34"/>
      <c r="B13" s="126" t="s">
        <v>324</v>
      </c>
      <c r="C13" s="122">
        <v>559</v>
      </c>
    </row>
    <row r="14" spans="1:3" ht="30" customHeight="1">
      <c r="A14" s="34"/>
      <c r="B14" s="102" t="s">
        <v>308</v>
      </c>
      <c r="C14" s="42">
        <v>834</v>
      </c>
    </row>
    <row r="15" spans="1:3" ht="30" customHeight="1">
      <c r="A15" s="34"/>
      <c r="B15" s="102" t="s">
        <v>314</v>
      </c>
      <c r="C15" s="42">
        <v>100</v>
      </c>
    </row>
    <row r="16" spans="1:3" ht="30" customHeight="1">
      <c r="A16" s="34"/>
      <c r="B16" s="102" t="s">
        <v>327</v>
      </c>
      <c r="C16" s="42">
        <v>2034</v>
      </c>
    </row>
    <row r="17" spans="1:3" ht="30" customHeight="1">
      <c r="A17" s="34"/>
      <c r="B17" s="102" t="s">
        <v>302</v>
      </c>
      <c r="C17" s="42">
        <v>3184</v>
      </c>
    </row>
    <row r="18" spans="1:3" ht="30" customHeight="1">
      <c r="A18" s="34"/>
      <c r="B18" s="102" t="s">
        <v>336</v>
      </c>
      <c r="C18" s="42">
        <v>120489</v>
      </c>
    </row>
    <row r="19" spans="1:3" ht="30" customHeight="1">
      <c r="A19" s="34"/>
      <c r="B19" s="102" t="s">
        <v>337</v>
      </c>
      <c r="C19" s="120">
        <v>39555</v>
      </c>
    </row>
    <row r="20" spans="1:3" ht="30" customHeight="1">
      <c r="A20" s="34"/>
      <c r="B20" s="126" t="s">
        <v>338</v>
      </c>
      <c r="C20" s="120">
        <v>63060</v>
      </c>
    </row>
    <row r="21" spans="1:3" ht="30" customHeight="1">
      <c r="A21" s="34"/>
      <c r="B21" s="100" t="s">
        <v>339</v>
      </c>
      <c r="C21" s="120">
        <v>131344</v>
      </c>
    </row>
    <row r="22" spans="1:3" s="37" customFormat="1" ht="30" customHeight="1">
      <c r="A22" s="74" t="s">
        <v>14</v>
      </c>
      <c r="B22" s="138" t="s">
        <v>164</v>
      </c>
      <c r="C22" s="139">
        <f>SUM(C23:C24)</f>
        <v>197</v>
      </c>
    </row>
    <row r="23" spans="1:3" s="37" customFormat="1" ht="30" customHeight="1">
      <c r="A23" s="34"/>
      <c r="B23" s="100" t="s">
        <v>328</v>
      </c>
      <c r="C23" s="114">
        <v>1000</v>
      </c>
    </row>
    <row r="24" spans="1:3" s="37" customFormat="1" ht="30" customHeight="1">
      <c r="A24" s="34"/>
      <c r="B24" s="100" t="s">
        <v>326</v>
      </c>
      <c r="C24" s="114">
        <v>-803</v>
      </c>
    </row>
    <row r="25" spans="1:3" s="37" customFormat="1" ht="30" customHeight="1">
      <c r="A25" s="74" t="s">
        <v>165</v>
      </c>
      <c r="B25" s="138" t="s">
        <v>166</v>
      </c>
      <c r="C25" s="139">
        <f>C26+C27+C29+C31+C33+C35+C36+C38+C39+C41</f>
        <v>4690</v>
      </c>
    </row>
    <row r="26" spans="1:3" s="37" customFormat="1" ht="30" customHeight="1">
      <c r="A26" s="74" t="s">
        <v>17</v>
      </c>
      <c r="B26" s="138" t="s">
        <v>167</v>
      </c>
      <c r="C26" s="139"/>
    </row>
    <row r="27" spans="1:5" s="37" customFormat="1" ht="30" customHeight="1">
      <c r="A27" s="74" t="s">
        <v>168</v>
      </c>
      <c r="B27" s="138" t="s">
        <v>169</v>
      </c>
      <c r="C27" s="139">
        <f>SUM(C28:C28)</f>
        <v>0</v>
      </c>
      <c r="E27" s="37" t="s">
        <v>5</v>
      </c>
    </row>
    <row r="28" spans="1:3" s="37" customFormat="1" ht="30" customHeight="1">
      <c r="A28" s="34"/>
      <c r="B28" s="102"/>
      <c r="C28" s="42"/>
    </row>
    <row r="29" spans="1:3" s="37" customFormat="1" ht="30" customHeight="1">
      <c r="A29" s="74" t="s">
        <v>170</v>
      </c>
      <c r="B29" s="138" t="s">
        <v>171</v>
      </c>
      <c r="C29" s="139"/>
    </row>
    <row r="30" spans="1:3" s="37" customFormat="1" ht="30" customHeight="1">
      <c r="A30" s="34"/>
      <c r="B30" s="102"/>
      <c r="C30" s="59"/>
    </row>
    <row r="31" spans="1:3" s="37" customFormat="1" ht="30" customHeight="1">
      <c r="A31" s="74" t="s">
        <v>172</v>
      </c>
      <c r="B31" s="138" t="s">
        <v>173</v>
      </c>
      <c r="C31" s="139"/>
    </row>
    <row r="32" spans="1:3" s="37" customFormat="1" ht="30" customHeight="1">
      <c r="A32" s="34"/>
      <c r="B32" s="102"/>
      <c r="C32" s="59"/>
    </row>
    <row r="33" spans="1:3" s="37" customFormat="1" ht="30" customHeight="1">
      <c r="A33" s="74" t="s">
        <v>174</v>
      </c>
      <c r="B33" s="138" t="s">
        <v>175</v>
      </c>
      <c r="C33" s="139">
        <f>SUM(C34:C34)</f>
        <v>0</v>
      </c>
    </row>
    <row r="34" spans="1:3" s="37" customFormat="1" ht="30" customHeight="1">
      <c r="A34" s="34"/>
      <c r="B34" s="43"/>
      <c r="C34" s="42"/>
    </row>
    <row r="35" spans="1:3" s="37" customFormat="1" ht="30" customHeight="1">
      <c r="A35" s="74" t="s">
        <v>176</v>
      </c>
      <c r="B35" s="138" t="s">
        <v>177</v>
      </c>
      <c r="C35" s="139"/>
    </row>
    <row r="36" spans="1:3" s="37" customFormat="1" ht="30" customHeight="1">
      <c r="A36" s="74" t="s">
        <v>178</v>
      </c>
      <c r="B36" s="138" t="s">
        <v>179</v>
      </c>
      <c r="C36" s="139">
        <f>C37</f>
        <v>0</v>
      </c>
    </row>
    <row r="37" spans="1:3" s="37" customFormat="1" ht="30" customHeight="1">
      <c r="A37" s="34"/>
      <c r="B37" s="128"/>
      <c r="C37" s="42"/>
    </row>
    <row r="38" spans="1:3" s="37" customFormat="1" ht="30" customHeight="1">
      <c r="A38" s="74" t="s">
        <v>180</v>
      </c>
      <c r="B38" s="138" t="s">
        <v>181</v>
      </c>
      <c r="C38" s="139"/>
    </row>
    <row r="39" spans="1:3" s="37" customFormat="1" ht="30" customHeight="1">
      <c r="A39" s="74" t="s">
        <v>182</v>
      </c>
      <c r="B39" s="138" t="s">
        <v>183</v>
      </c>
      <c r="C39" s="139"/>
    </row>
    <row r="40" spans="1:3" s="37" customFormat="1" ht="30" customHeight="1">
      <c r="A40" s="34"/>
      <c r="B40" s="102"/>
      <c r="C40" s="42"/>
    </row>
    <row r="41" spans="1:3" s="37" customFormat="1" ht="30" customHeight="1">
      <c r="A41" s="74" t="s">
        <v>184</v>
      </c>
      <c r="B41" s="138" t="s">
        <v>185</v>
      </c>
      <c r="C41" s="139">
        <f>SUM(C42:C46)</f>
        <v>4690</v>
      </c>
    </row>
    <row r="42" spans="1:3" s="37" customFormat="1" ht="30" customHeight="1">
      <c r="A42" s="34"/>
      <c r="B42" s="126" t="s">
        <v>313</v>
      </c>
      <c r="C42" s="42">
        <v>1000</v>
      </c>
    </row>
    <row r="43" spans="1:5" s="37" customFormat="1" ht="30" customHeight="1">
      <c r="A43" s="34"/>
      <c r="B43" s="126" t="s">
        <v>322</v>
      </c>
      <c r="C43" s="42">
        <v>1290</v>
      </c>
      <c r="D43" s="42"/>
      <c r="E43" s="42"/>
    </row>
    <row r="44" spans="1:3" s="37" customFormat="1" ht="30" customHeight="1">
      <c r="A44" s="34"/>
      <c r="B44" s="126" t="s">
        <v>329</v>
      </c>
      <c r="C44" s="42">
        <v>2000</v>
      </c>
    </row>
    <row r="45" spans="1:3" s="37" customFormat="1" ht="30" customHeight="1">
      <c r="A45" s="34"/>
      <c r="B45" s="126" t="s">
        <v>317</v>
      </c>
      <c r="C45" s="42">
        <v>50</v>
      </c>
    </row>
    <row r="46" spans="1:3" s="37" customFormat="1" ht="30" customHeight="1">
      <c r="A46" s="34"/>
      <c r="B46" s="126" t="s">
        <v>318</v>
      </c>
      <c r="C46" s="42">
        <v>350</v>
      </c>
    </row>
    <row r="47" spans="1:3" s="37" customFormat="1" ht="30" customHeight="1">
      <c r="A47" s="72" t="s">
        <v>19</v>
      </c>
      <c r="B47" s="104" t="s">
        <v>242</v>
      </c>
      <c r="C47" s="140">
        <f>C48+C56+C61</f>
        <v>383896</v>
      </c>
    </row>
    <row r="48" spans="1:3" ht="30" customHeight="1">
      <c r="A48" s="74" t="s">
        <v>21</v>
      </c>
      <c r="B48" s="138" t="s">
        <v>186</v>
      </c>
      <c r="C48" s="139">
        <f>SUM(C49:C54)</f>
        <v>363896</v>
      </c>
    </row>
    <row r="49" spans="1:3" s="37" customFormat="1" ht="30" customHeight="1">
      <c r="A49" s="34"/>
      <c r="B49" s="126" t="s">
        <v>335</v>
      </c>
      <c r="C49" s="120">
        <v>-15000</v>
      </c>
    </row>
    <row r="50" spans="1:3" s="37" customFormat="1" ht="30" customHeight="1">
      <c r="A50" s="34"/>
      <c r="B50" s="100" t="s">
        <v>334</v>
      </c>
      <c r="C50" s="120">
        <v>-15000</v>
      </c>
    </row>
    <row r="51" spans="1:3" s="37" customFormat="1" ht="30" customHeight="1">
      <c r="A51" s="34"/>
      <c r="B51" s="102" t="s">
        <v>301</v>
      </c>
      <c r="C51" s="120">
        <v>-15000</v>
      </c>
    </row>
    <row r="52" spans="1:3" s="37" customFormat="1" ht="30" customHeight="1">
      <c r="A52" s="34"/>
      <c r="B52" s="102" t="s">
        <v>337</v>
      </c>
      <c r="C52" s="120">
        <v>-39555</v>
      </c>
    </row>
    <row r="53" spans="1:3" s="37" customFormat="1" ht="30" customHeight="1">
      <c r="A53" s="34"/>
      <c r="B53" s="102" t="s">
        <v>302</v>
      </c>
      <c r="C53" s="120">
        <v>446255</v>
      </c>
    </row>
    <row r="54" spans="1:3" s="37" customFormat="1" ht="30" customHeight="1">
      <c r="A54" s="34"/>
      <c r="B54" s="100" t="s">
        <v>303</v>
      </c>
      <c r="C54" s="114">
        <v>2196</v>
      </c>
    </row>
    <row r="55" spans="1:3" s="37" customFormat="1" ht="30" customHeight="1">
      <c r="A55" s="74" t="s">
        <v>23</v>
      </c>
      <c r="B55" s="138" t="s">
        <v>187</v>
      </c>
      <c r="C55" s="141"/>
    </row>
    <row r="56" spans="1:3" s="37" customFormat="1" ht="30" customHeight="1">
      <c r="A56" s="74" t="s">
        <v>25</v>
      </c>
      <c r="B56" s="138" t="s">
        <v>188</v>
      </c>
      <c r="C56" s="141">
        <f>SUM(C57:C57)</f>
        <v>20000</v>
      </c>
    </row>
    <row r="57" spans="1:3" s="37" customFormat="1" ht="30" customHeight="1">
      <c r="A57" s="34"/>
      <c r="B57" s="126" t="s">
        <v>298</v>
      </c>
      <c r="C57" s="115">
        <v>20000</v>
      </c>
    </row>
    <row r="58" spans="1:3" s="37" customFormat="1" ht="30" customHeight="1">
      <c r="A58" s="34"/>
      <c r="B58" s="127"/>
      <c r="C58" s="151"/>
    </row>
    <row r="59" spans="1:3" s="37" customFormat="1" ht="30" customHeight="1">
      <c r="A59" s="74" t="s">
        <v>27</v>
      </c>
      <c r="B59" s="138" t="s">
        <v>189</v>
      </c>
      <c r="C59" s="141"/>
    </row>
    <row r="60" spans="1:3" s="37" customFormat="1" ht="30" customHeight="1">
      <c r="A60" s="34"/>
      <c r="B60" s="102"/>
      <c r="C60" s="42"/>
    </row>
    <row r="61" spans="1:3" s="37" customFormat="1" ht="30" customHeight="1">
      <c r="A61" s="74" t="s">
        <v>29</v>
      </c>
      <c r="B61" s="138" t="s">
        <v>190</v>
      </c>
      <c r="C61" s="141"/>
    </row>
    <row r="62" spans="1:3" s="37" customFormat="1" ht="30" customHeight="1">
      <c r="A62" s="74" t="s">
        <v>31</v>
      </c>
      <c r="B62" s="138" t="s">
        <v>191</v>
      </c>
      <c r="C62" s="141"/>
    </row>
    <row r="63" spans="1:3" s="37" customFormat="1" ht="30" customHeight="1">
      <c r="A63" s="74" t="s">
        <v>192</v>
      </c>
      <c r="B63" s="138" t="s">
        <v>193</v>
      </c>
      <c r="C63" s="141"/>
    </row>
    <row r="64" spans="1:3" s="37" customFormat="1" ht="30" customHeight="1">
      <c r="A64" s="74" t="s">
        <v>194</v>
      </c>
      <c r="B64" s="138" t="s">
        <v>173</v>
      </c>
      <c r="C64" s="141"/>
    </row>
    <row r="65" spans="1:3" s="37" customFormat="1" ht="30" customHeight="1">
      <c r="A65" s="74" t="s">
        <v>195</v>
      </c>
      <c r="B65" s="138" t="s">
        <v>196</v>
      </c>
      <c r="C65" s="141"/>
    </row>
    <row r="66" spans="1:3" s="37" customFormat="1" ht="30" customHeight="1">
      <c r="A66" s="34"/>
      <c r="B66" s="102"/>
      <c r="C66" s="42"/>
    </row>
    <row r="67" spans="1:3" s="37" customFormat="1" ht="30" customHeight="1">
      <c r="A67" s="74" t="s">
        <v>197</v>
      </c>
      <c r="B67" s="138" t="s">
        <v>198</v>
      </c>
      <c r="C67" s="141"/>
    </row>
    <row r="68" spans="1:3" ht="30" customHeight="1">
      <c r="A68" s="74" t="s">
        <v>199</v>
      </c>
      <c r="B68" s="138" t="s">
        <v>179</v>
      </c>
      <c r="C68" s="141"/>
    </row>
    <row r="69" spans="1:3" ht="30" customHeight="1">
      <c r="A69" s="74" t="s">
        <v>200</v>
      </c>
      <c r="B69" s="138" t="s">
        <v>201</v>
      </c>
      <c r="C69" s="141"/>
    </row>
    <row r="70" spans="1:3" s="37" customFormat="1" ht="30" customHeight="1">
      <c r="A70" s="74" t="s">
        <v>202</v>
      </c>
      <c r="B70" s="138" t="s">
        <v>203</v>
      </c>
      <c r="C70" s="141"/>
    </row>
    <row r="71" spans="1:3" s="37" customFormat="1" ht="30" customHeight="1">
      <c r="A71" s="34"/>
      <c r="B71" s="102"/>
      <c r="C71" s="42"/>
    </row>
    <row r="72" spans="1:3" ht="30" customHeight="1">
      <c r="A72" s="88" t="s">
        <v>33</v>
      </c>
      <c r="B72" s="101" t="s">
        <v>204</v>
      </c>
      <c r="C72" s="142">
        <f>C73+C75</f>
        <v>-15687</v>
      </c>
    </row>
    <row r="73" spans="1:3" s="37" customFormat="1" ht="30" customHeight="1">
      <c r="A73" s="74" t="s">
        <v>35</v>
      </c>
      <c r="B73" s="138" t="s">
        <v>2</v>
      </c>
      <c r="C73" s="141">
        <f>SUM(C74:C74)</f>
        <v>76</v>
      </c>
    </row>
    <row r="74" spans="1:3" s="37" customFormat="1" ht="30" customHeight="1">
      <c r="A74" s="34"/>
      <c r="B74" s="102" t="s">
        <v>333</v>
      </c>
      <c r="C74" s="42">
        <v>76</v>
      </c>
    </row>
    <row r="75" spans="1:3" ht="30" customHeight="1">
      <c r="A75" s="74" t="s">
        <v>37</v>
      </c>
      <c r="B75" s="138" t="s">
        <v>3</v>
      </c>
      <c r="C75" s="141">
        <f>C76+C84</f>
        <v>-15763</v>
      </c>
    </row>
    <row r="76" spans="1:3" ht="30" customHeight="1">
      <c r="A76" s="57"/>
      <c r="B76" s="136" t="s">
        <v>232</v>
      </c>
      <c r="C76" s="143">
        <f>SUM(C77:C83)</f>
        <v>-11517</v>
      </c>
    </row>
    <row r="77" spans="1:3" s="37" customFormat="1" ht="30" customHeight="1">
      <c r="A77" s="34"/>
      <c r="B77" s="126" t="s">
        <v>238</v>
      </c>
      <c r="C77" s="121">
        <v>-350</v>
      </c>
    </row>
    <row r="78" spans="1:3" s="37" customFormat="1" ht="30" customHeight="1">
      <c r="A78" s="34"/>
      <c r="B78" s="133" t="s">
        <v>294</v>
      </c>
      <c r="C78" s="121">
        <v>-6538</v>
      </c>
    </row>
    <row r="79" spans="1:3" s="37" customFormat="1" ht="30" customHeight="1">
      <c r="A79" s="34"/>
      <c r="B79" s="133" t="s">
        <v>239</v>
      </c>
      <c r="C79" s="121">
        <v>-1599</v>
      </c>
    </row>
    <row r="80" spans="1:3" s="37" customFormat="1" ht="30" customHeight="1">
      <c r="A80" s="34"/>
      <c r="B80" s="133" t="s">
        <v>293</v>
      </c>
      <c r="C80" s="121">
        <v>1021</v>
      </c>
    </row>
    <row r="81" spans="1:3" s="37" customFormat="1" ht="30" customHeight="1">
      <c r="A81" s="34"/>
      <c r="B81" s="126" t="s">
        <v>297</v>
      </c>
      <c r="C81" s="121">
        <v>-1000</v>
      </c>
    </row>
    <row r="82" spans="1:3" s="37" customFormat="1" ht="30" customHeight="1">
      <c r="A82" s="34"/>
      <c r="B82" s="155" t="s">
        <v>332</v>
      </c>
      <c r="C82" s="121">
        <v>-1000</v>
      </c>
    </row>
    <row r="83" spans="1:3" s="37" customFormat="1" ht="30" customHeight="1">
      <c r="A83" s="34"/>
      <c r="B83" s="126" t="s">
        <v>296</v>
      </c>
      <c r="C83" s="121">
        <v>-2051</v>
      </c>
    </row>
    <row r="84" spans="1:3" s="37" customFormat="1" ht="30" customHeight="1">
      <c r="A84" s="58"/>
      <c r="B84" s="136" t="s">
        <v>233</v>
      </c>
      <c r="C84" s="137">
        <f>SUM(C85:C87)</f>
        <v>-4246</v>
      </c>
    </row>
    <row r="85" spans="1:3" s="37" customFormat="1" ht="30" customHeight="1">
      <c r="A85" s="58"/>
      <c r="B85" s="133" t="s">
        <v>295</v>
      </c>
      <c r="C85" s="42">
        <v>-746</v>
      </c>
    </row>
    <row r="86" spans="1:3" s="37" customFormat="1" ht="30" customHeight="1">
      <c r="A86" s="58"/>
      <c r="B86" s="153" t="s">
        <v>330</v>
      </c>
      <c r="C86" s="154">
        <v>-3000</v>
      </c>
    </row>
    <row r="87" spans="1:3" ht="30" customHeight="1">
      <c r="A87" s="34"/>
      <c r="B87" s="153" t="s">
        <v>331</v>
      </c>
      <c r="C87" s="154">
        <v>-500</v>
      </c>
    </row>
    <row r="88" spans="1:3" s="37" customFormat="1" ht="30" customHeight="1">
      <c r="A88" s="72" t="s">
        <v>205</v>
      </c>
      <c r="B88" s="104" t="s">
        <v>206</v>
      </c>
      <c r="C88" s="140">
        <f>C1+C47+C72</f>
        <v>802974</v>
      </c>
    </row>
    <row r="89" spans="1:3" ht="30" customHeight="1">
      <c r="A89" s="72" t="s">
        <v>61</v>
      </c>
      <c r="B89" s="104" t="s">
        <v>207</v>
      </c>
      <c r="C89" s="144">
        <f>C90+C91+C92</f>
        <v>0</v>
      </c>
    </row>
    <row r="90" spans="1:3" s="37" customFormat="1" ht="30" customHeight="1">
      <c r="A90" s="74" t="s">
        <v>63</v>
      </c>
      <c r="B90" s="138" t="s">
        <v>208</v>
      </c>
      <c r="C90" s="139"/>
    </row>
    <row r="91" spans="1:7" s="37" customFormat="1" ht="30" customHeight="1">
      <c r="A91" s="74" t="s">
        <v>65</v>
      </c>
      <c r="B91" s="138" t="s">
        <v>209</v>
      </c>
      <c r="C91" s="139"/>
      <c r="F91" s="45"/>
      <c r="G91" s="40"/>
    </row>
    <row r="92" spans="1:3" s="37" customFormat="1" ht="30" customHeight="1">
      <c r="A92" s="74" t="s">
        <v>67</v>
      </c>
      <c r="B92" s="138" t="s">
        <v>210</v>
      </c>
      <c r="C92" s="139"/>
    </row>
    <row r="93" spans="1:3" s="37" customFormat="1" ht="30" customHeight="1">
      <c r="A93" s="34"/>
      <c r="B93" s="102" t="s">
        <v>236</v>
      </c>
      <c r="C93" s="42"/>
    </row>
    <row r="94" spans="1:3" s="37" customFormat="1" ht="30" customHeight="1">
      <c r="A94" s="88" t="s">
        <v>83</v>
      </c>
      <c r="B94" s="101" t="s">
        <v>211</v>
      </c>
      <c r="C94" s="142">
        <f>C95+C96+C97+C98</f>
        <v>0</v>
      </c>
    </row>
    <row r="95" spans="1:3" s="37" customFormat="1" ht="30" customHeight="1">
      <c r="A95" s="74" t="s">
        <v>85</v>
      </c>
      <c r="B95" s="138" t="s">
        <v>212</v>
      </c>
      <c r="C95" s="139"/>
    </row>
    <row r="96" spans="1:3" s="37" customFormat="1" ht="30" customHeight="1">
      <c r="A96" s="74" t="s">
        <v>87</v>
      </c>
      <c r="B96" s="138" t="s">
        <v>213</v>
      </c>
      <c r="C96" s="139"/>
    </row>
    <row r="97" spans="1:3" s="37" customFormat="1" ht="30" customHeight="1">
      <c r="A97" s="74" t="s">
        <v>89</v>
      </c>
      <c r="B97" s="138" t="s">
        <v>214</v>
      </c>
      <c r="C97" s="139"/>
    </row>
    <row r="98" spans="1:3" s="37" customFormat="1" ht="30" customHeight="1">
      <c r="A98" s="74" t="s">
        <v>91</v>
      </c>
      <c r="B98" s="138" t="s">
        <v>215</v>
      </c>
      <c r="C98" s="139"/>
    </row>
    <row r="99" spans="1:3" s="37" customFormat="1" ht="30" customHeight="1">
      <c r="A99" s="88" t="s">
        <v>216</v>
      </c>
      <c r="B99" s="101" t="s">
        <v>217</v>
      </c>
      <c r="C99" s="142">
        <f>C100+C103+C104+C105</f>
        <v>0</v>
      </c>
    </row>
    <row r="100" spans="1:3" s="37" customFormat="1" ht="30" customHeight="1">
      <c r="A100" s="74" t="s">
        <v>97</v>
      </c>
      <c r="B100" s="138" t="s">
        <v>229</v>
      </c>
      <c r="C100" s="145">
        <f>SUM(C101:C102)</f>
        <v>0</v>
      </c>
    </row>
    <row r="101" spans="1:3" s="37" customFormat="1" ht="30" customHeight="1">
      <c r="A101" s="34"/>
      <c r="B101" s="102" t="s">
        <v>235</v>
      </c>
      <c r="C101" s="116"/>
    </row>
    <row r="102" spans="1:3" s="37" customFormat="1" ht="30" customHeight="1">
      <c r="A102" s="34"/>
      <c r="B102" s="102" t="s">
        <v>231</v>
      </c>
      <c r="C102" s="116"/>
    </row>
    <row r="103" spans="1:3" s="37" customFormat="1" ht="30" customHeight="1">
      <c r="A103" s="74" t="s">
        <v>99</v>
      </c>
      <c r="B103" s="138" t="s">
        <v>218</v>
      </c>
      <c r="C103" s="145"/>
    </row>
    <row r="104" spans="1:3" ht="30" customHeight="1">
      <c r="A104" s="74" t="s">
        <v>101</v>
      </c>
      <c r="B104" s="138" t="s">
        <v>219</v>
      </c>
      <c r="C104" s="145"/>
    </row>
    <row r="105" spans="1:3" s="37" customFormat="1" ht="30" customHeight="1">
      <c r="A105" s="74" t="s">
        <v>103</v>
      </c>
      <c r="B105" s="138" t="s">
        <v>220</v>
      </c>
      <c r="C105" s="145"/>
    </row>
    <row r="106" spans="1:3" s="37" customFormat="1" ht="30" customHeight="1">
      <c r="A106" s="72" t="s">
        <v>105</v>
      </c>
      <c r="B106" s="104" t="s">
        <v>221</v>
      </c>
      <c r="C106" s="148">
        <f>C107+C108+C109+C110</f>
        <v>0</v>
      </c>
    </row>
    <row r="107" spans="1:3" s="37" customFormat="1" ht="30" customHeight="1">
      <c r="A107" s="74" t="s">
        <v>107</v>
      </c>
      <c r="B107" s="138" t="s">
        <v>222</v>
      </c>
      <c r="C107" s="145"/>
    </row>
    <row r="108" spans="1:3" s="37" customFormat="1" ht="30" customHeight="1">
      <c r="A108" s="74" t="s">
        <v>109</v>
      </c>
      <c r="B108" s="138" t="s">
        <v>223</v>
      </c>
      <c r="C108" s="145"/>
    </row>
    <row r="109" spans="1:3" s="37" customFormat="1" ht="30" customHeight="1">
      <c r="A109" s="74" t="s">
        <v>111</v>
      </c>
      <c r="B109" s="138" t="s">
        <v>224</v>
      </c>
      <c r="C109" s="145"/>
    </row>
    <row r="110" spans="1:3" s="37" customFormat="1" ht="30" customHeight="1">
      <c r="A110" s="74" t="s">
        <v>113</v>
      </c>
      <c r="B110" s="138" t="s">
        <v>225</v>
      </c>
      <c r="C110" s="145"/>
    </row>
    <row r="111" spans="1:3" s="37" customFormat="1" ht="30" customHeight="1">
      <c r="A111" s="72" t="s">
        <v>115</v>
      </c>
      <c r="B111" s="104" t="s">
        <v>226</v>
      </c>
      <c r="C111" s="146">
        <f>C89+C94+C99+C106</f>
        <v>0</v>
      </c>
    </row>
    <row r="112" spans="1:3" s="37" customFormat="1" ht="30" customHeight="1">
      <c r="A112" s="147" t="s">
        <v>227</v>
      </c>
      <c r="B112" s="79" t="s">
        <v>228</v>
      </c>
      <c r="C112" s="148">
        <f>C88+C111</f>
        <v>802974</v>
      </c>
    </row>
    <row r="113" spans="1:254" ht="30" customHeight="1">
      <c r="A113" s="48"/>
      <c r="B113" s="129"/>
      <c r="C113" s="42"/>
      <c r="D113" s="49"/>
      <c r="E113" s="48"/>
      <c r="F113" s="49"/>
      <c r="G113" s="48"/>
      <c r="H113" s="49"/>
      <c r="I113" s="48"/>
      <c r="J113" s="49"/>
      <c r="K113" s="48"/>
      <c r="L113" s="49"/>
      <c r="M113" s="48"/>
      <c r="N113" s="49"/>
      <c r="O113" s="48"/>
      <c r="P113" s="49"/>
      <c r="Q113" s="48"/>
      <c r="R113" s="49"/>
      <c r="S113" s="48"/>
      <c r="T113" s="49"/>
      <c r="U113" s="48"/>
      <c r="V113" s="49"/>
      <c r="W113" s="48"/>
      <c r="X113" s="49"/>
      <c r="Y113" s="48"/>
      <c r="Z113" s="49"/>
      <c r="AA113" s="48"/>
      <c r="AB113" s="49"/>
      <c r="AC113" s="48"/>
      <c r="AD113" s="49"/>
      <c r="AE113" s="48"/>
      <c r="AF113" s="49"/>
      <c r="AG113" s="48"/>
      <c r="AH113" s="49"/>
      <c r="AI113" s="48"/>
      <c r="AJ113" s="49"/>
      <c r="AK113" s="48"/>
      <c r="AL113" s="49"/>
      <c r="AM113" s="48"/>
      <c r="AN113" s="49"/>
      <c r="AO113" s="48"/>
      <c r="AP113" s="49"/>
      <c r="AQ113" s="48"/>
      <c r="AR113" s="49"/>
      <c r="AS113" s="48"/>
      <c r="AT113" s="49"/>
      <c r="AU113" s="48"/>
      <c r="AV113" s="49"/>
      <c r="AW113" s="48"/>
      <c r="AX113" s="49"/>
      <c r="AY113" s="48"/>
      <c r="AZ113" s="49"/>
      <c r="BA113" s="48"/>
      <c r="BB113" s="49"/>
      <c r="BC113" s="48"/>
      <c r="BD113" s="49"/>
      <c r="BE113" s="48"/>
      <c r="BF113" s="49"/>
      <c r="BG113" s="48"/>
      <c r="BH113" s="49"/>
      <c r="BI113" s="48"/>
      <c r="BJ113" s="49"/>
      <c r="BK113" s="48"/>
      <c r="BL113" s="49"/>
      <c r="BM113" s="48"/>
      <c r="BN113" s="49"/>
      <c r="BO113" s="48"/>
      <c r="BP113" s="49"/>
      <c r="BQ113" s="48"/>
      <c r="BR113" s="49"/>
      <c r="BS113" s="48"/>
      <c r="BT113" s="49"/>
      <c r="BU113" s="48"/>
      <c r="BV113" s="49"/>
      <c r="BW113" s="48"/>
      <c r="BX113" s="49"/>
      <c r="BY113" s="48"/>
      <c r="BZ113" s="49"/>
      <c r="CA113" s="48"/>
      <c r="CB113" s="49"/>
      <c r="CC113" s="48"/>
      <c r="CD113" s="49"/>
      <c r="CE113" s="48"/>
      <c r="CF113" s="49"/>
      <c r="CG113" s="48"/>
      <c r="CH113" s="49"/>
      <c r="CI113" s="48"/>
      <c r="CJ113" s="49"/>
      <c r="CK113" s="48"/>
      <c r="CL113" s="49"/>
      <c r="CM113" s="48"/>
      <c r="CN113" s="49"/>
      <c r="CO113" s="48"/>
      <c r="CP113" s="49"/>
      <c r="CQ113" s="48"/>
      <c r="CR113" s="49"/>
      <c r="CS113" s="48"/>
      <c r="CT113" s="49"/>
      <c r="CU113" s="48"/>
      <c r="CV113" s="49"/>
      <c r="CW113" s="48"/>
      <c r="CX113" s="49"/>
      <c r="CY113" s="48"/>
      <c r="CZ113" s="49"/>
      <c r="DA113" s="48"/>
      <c r="DB113" s="49"/>
      <c r="DC113" s="48"/>
      <c r="DD113" s="49"/>
      <c r="DE113" s="48"/>
      <c r="DF113" s="49"/>
      <c r="DG113" s="48"/>
      <c r="DH113" s="49"/>
      <c r="DI113" s="48"/>
      <c r="DJ113" s="49"/>
      <c r="DK113" s="48"/>
      <c r="DL113" s="49"/>
      <c r="DM113" s="48"/>
      <c r="DN113" s="49"/>
      <c r="DO113" s="48"/>
      <c r="DP113" s="49"/>
      <c r="DQ113" s="48"/>
      <c r="DR113" s="49"/>
      <c r="DS113" s="48"/>
      <c r="DT113" s="49"/>
      <c r="DU113" s="48"/>
      <c r="DV113" s="49"/>
      <c r="DW113" s="48"/>
      <c r="DX113" s="49"/>
      <c r="DY113" s="48"/>
      <c r="DZ113" s="49"/>
      <c r="EA113" s="48"/>
      <c r="EB113" s="49"/>
      <c r="EC113" s="48"/>
      <c r="ED113" s="49"/>
      <c r="EE113" s="48"/>
      <c r="EF113" s="49"/>
      <c r="EG113" s="48"/>
      <c r="EH113" s="49"/>
      <c r="EI113" s="48"/>
      <c r="EJ113" s="49"/>
      <c r="EK113" s="48"/>
      <c r="EL113" s="49"/>
      <c r="EM113" s="48"/>
      <c r="EN113" s="49"/>
      <c r="EO113" s="48"/>
      <c r="EP113" s="49"/>
      <c r="EQ113" s="48"/>
      <c r="ER113" s="49"/>
      <c r="ES113" s="48"/>
      <c r="ET113" s="49"/>
      <c r="EU113" s="48"/>
      <c r="EV113" s="49"/>
      <c r="EW113" s="48"/>
      <c r="EX113" s="49"/>
      <c r="EY113" s="48"/>
      <c r="EZ113" s="49"/>
      <c r="FA113" s="48"/>
      <c r="FB113" s="49"/>
      <c r="FC113" s="48"/>
      <c r="FD113" s="49"/>
      <c r="FE113" s="48"/>
      <c r="FF113" s="49"/>
      <c r="FG113" s="48"/>
      <c r="FH113" s="49"/>
      <c r="FI113" s="48"/>
      <c r="FJ113" s="49"/>
      <c r="FK113" s="48"/>
      <c r="FL113" s="49"/>
      <c r="FM113" s="48"/>
      <c r="FN113" s="49"/>
      <c r="FO113" s="48"/>
      <c r="FP113" s="49"/>
      <c r="FQ113" s="48"/>
      <c r="FR113" s="49"/>
      <c r="FS113" s="48"/>
      <c r="FT113" s="49"/>
      <c r="FU113" s="48"/>
      <c r="FV113" s="49"/>
      <c r="FW113" s="48"/>
      <c r="FX113" s="49"/>
      <c r="FY113" s="48"/>
      <c r="FZ113" s="49"/>
      <c r="GA113" s="48"/>
      <c r="GB113" s="49"/>
      <c r="GC113" s="48"/>
      <c r="GD113" s="49"/>
      <c r="GE113" s="48"/>
      <c r="GF113" s="49"/>
      <c r="GG113" s="48"/>
      <c r="GH113" s="49"/>
      <c r="GI113" s="48"/>
      <c r="GJ113" s="49"/>
      <c r="GK113" s="48"/>
      <c r="GL113" s="49"/>
      <c r="GM113" s="48"/>
      <c r="GN113" s="49"/>
      <c r="GO113" s="48"/>
      <c r="GP113" s="49"/>
      <c r="GQ113" s="48"/>
      <c r="GR113" s="49"/>
      <c r="GS113" s="48"/>
      <c r="GT113" s="49"/>
      <c r="GU113" s="48"/>
      <c r="GV113" s="49"/>
      <c r="GW113" s="48"/>
      <c r="GX113" s="49"/>
      <c r="GY113" s="48"/>
      <c r="GZ113" s="49"/>
      <c r="HA113" s="48"/>
      <c r="HB113" s="49"/>
      <c r="HC113" s="48"/>
      <c r="HD113" s="49"/>
      <c r="HE113" s="48"/>
      <c r="HF113" s="49"/>
      <c r="HG113" s="48"/>
      <c r="HH113" s="49"/>
      <c r="HI113" s="48"/>
      <c r="HJ113" s="49"/>
      <c r="HK113" s="48"/>
      <c r="HL113" s="49"/>
      <c r="HM113" s="48"/>
      <c r="HN113" s="49"/>
      <c r="HO113" s="48"/>
      <c r="HP113" s="49"/>
      <c r="HQ113" s="48"/>
      <c r="HR113" s="49"/>
      <c r="HS113" s="48"/>
      <c r="HT113" s="49"/>
      <c r="HU113" s="48"/>
      <c r="HV113" s="49"/>
      <c r="HW113" s="48"/>
      <c r="HX113" s="49"/>
      <c r="HY113" s="48"/>
      <c r="HZ113" s="49"/>
      <c r="IA113" s="48"/>
      <c r="IB113" s="49"/>
      <c r="IC113" s="48"/>
      <c r="ID113" s="49"/>
      <c r="IE113" s="48"/>
      <c r="IF113" s="49"/>
      <c r="IG113" s="48"/>
      <c r="IH113" s="49"/>
      <c r="II113" s="48"/>
      <c r="IJ113" s="49"/>
      <c r="IK113" s="48"/>
      <c r="IL113" s="49"/>
      <c r="IM113" s="48"/>
      <c r="IN113" s="49"/>
      <c r="IO113" s="48"/>
      <c r="IP113" s="49"/>
      <c r="IQ113" s="48"/>
      <c r="IR113" s="49"/>
      <c r="IS113" s="48"/>
      <c r="IT113" s="49"/>
    </row>
    <row r="114" spans="1:3" ht="30" customHeight="1">
      <c r="A114" s="50"/>
      <c r="B114" s="130"/>
      <c r="C114" s="42"/>
    </row>
    <row r="115" spans="1:3" ht="30" customHeight="1">
      <c r="A115" s="50"/>
      <c r="B115" s="130"/>
      <c r="C115" s="152">
        <f>C112-' Önkormányzat_bevételek'!C135</f>
        <v>0</v>
      </c>
    </row>
    <row r="116" spans="1:3" ht="30" customHeight="1">
      <c r="A116" s="50"/>
      <c r="B116" s="130"/>
      <c r="C116" s="115"/>
    </row>
    <row r="117" spans="1:3" s="37" customFormat="1" ht="30" customHeight="1">
      <c r="A117" s="51"/>
      <c r="B117" s="131"/>
      <c r="C117" s="59"/>
    </row>
    <row r="118" spans="1:3" s="37" customFormat="1" ht="30" customHeight="1">
      <c r="A118" s="51"/>
      <c r="B118" s="131"/>
      <c r="C118" s="59"/>
    </row>
    <row r="119" spans="1:5" ht="30" customHeight="1">
      <c r="A119" s="50"/>
      <c r="B119" s="130"/>
      <c r="C119" s="116"/>
      <c r="D119" s="52"/>
      <c r="E119" s="39"/>
    </row>
    <row r="120" spans="1:5" ht="30" customHeight="1">
      <c r="A120" s="50"/>
      <c r="B120" s="130"/>
      <c r="C120" s="42"/>
      <c r="D120" s="52"/>
      <c r="E120" s="39"/>
    </row>
    <row r="121" spans="1:5" ht="30" customHeight="1">
      <c r="A121" s="50"/>
      <c r="B121" s="130"/>
      <c r="C121" s="42"/>
      <c r="D121" s="52"/>
      <c r="E121" s="39"/>
    </row>
    <row r="122" spans="1:3" s="37" customFormat="1" ht="30" customHeight="1">
      <c r="A122" s="51"/>
      <c r="B122" s="131"/>
      <c r="C122" s="59"/>
    </row>
    <row r="123" spans="1:3" s="37" customFormat="1" ht="30" customHeight="1">
      <c r="A123" s="51"/>
      <c r="B123" s="131"/>
      <c r="C123" s="59"/>
    </row>
    <row r="124" spans="1:3" s="37" customFormat="1" ht="30" customHeight="1">
      <c r="A124" s="51"/>
      <c r="B124" s="131"/>
      <c r="C124" s="42"/>
    </row>
    <row r="125" spans="1:3" s="37" customFormat="1" ht="30" customHeight="1">
      <c r="A125" s="53"/>
      <c r="B125" s="132"/>
      <c r="C125" s="119"/>
    </row>
    <row r="126" spans="1:3" s="37" customFormat="1" ht="30" customHeight="1">
      <c r="A126" s="53"/>
      <c r="B126" s="132"/>
      <c r="C126" s="42"/>
    </row>
    <row r="127" spans="1:3" ht="30" customHeight="1">
      <c r="A127" s="53"/>
      <c r="B127" s="132"/>
      <c r="C127" s="119"/>
    </row>
    <row r="128" spans="1:3" ht="30" customHeight="1">
      <c r="A128" s="53"/>
      <c r="B128" s="132"/>
      <c r="C128" s="113"/>
    </row>
    <row r="129" spans="1:3" ht="30" customHeight="1">
      <c r="A129" s="53"/>
      <c r="B129" s="132"/>
      <c r="C129" s="42"/>
    </row>
    <row r="130" spans="1:3" ht="30" customHeight="1">
      <c r="A130" s="53"/>
      <c r="B130" s="132"/>
      <c r="C130" s="42"/>
    </row>
    <row r="131" spans="1:3" s="37" customFormat="1" ht="30" customHeight="1">
      <c r="A131" s="51"/>
      <c r="B131" s="131"/>
      <c r="C131" s="59"/>
    </row>
    <row r="132" spans="1:3" s="37" customFormat="1" ht="30" customHeight="1">
      <c r="A132" s="51"/>
      <c r="B132" s="131"/>
      <c r="C132" s="42"/>
    </row>
    <row r="133" spans="1:3" s="37" customFormat="1" ht="30" customHeight="1">
      <c r="A133" s="51"/>
      <c r="B133" s="131"/>
      <c r="C133" s="59"/>
    </row>
    <row r="134" spans="1:8" s="37" customFormat="1" ht="30" customHeight="1">
      <c r="A134" s="54">
        <v>16</v>
      </c>
      <c r="B134" s="130"/>
      <c r="C134" s="119"/>
      <c r="G134" s="33"/>
      <c r="H134" s="33"/>
    </row>
    <row r="135" spans="1:3" s="37" customFormat="1" ht="30" customHeight="1">
      <c r="A135" s="50"/>
      <c r="B135" s="130"/>
      <c r="C135" s="118"/>
    </row>
    <row r="136" spans="1:2" ht="30" customHeight="1">
      <c r="A136" s="50"/>
      <c r="B136" s="130"/>
    </row>
    <row r="137" spans="1:3" s="37" customFormat="1" ht="30" customHeight="1">
      <c r="A137" s="51"/>
      <c r="B137" s="131"/>
      <c r="C137" s="125"/>
    </row>
    <row r="138" spans="1:3" s="37" customFormat="1" ht="30" customHeight="1">
      <c r="A138" s="51"/>
      <c r="B138" s="131"/>
      <c r="C138" s="125"/>
    </row>
    <row r="139" spans="1:3" s="37" customFormat="1" ht="30" customHeight="1">
      <c r="A139" s="51"/>
      <c r="B139" s="131"/>
      <c r="C139" s="125"/>
    </row>
    <row r="140" spans="1:2" ht="30" customHeight="1">
      <c r="A140" s="50"/>
      <c r="B140" s="130"/>
    </row>
    <row r="141" spans="1:3" ht="30" customHeight="1">
      <c r="A141" s="50"/>
      <c r="B141" s="130"/>
      <c r="C141" s="42"/>
    </row>
    <row r="142" spans="1:3" ht="30" customHeight="1">
      <c r="A142" s="50"/>
      <c r="B142" s="130"/>
      <c r="C142" s="42"/>
    </row>
    <row r="143" spans="1:3" ht="30" customHeight="1">
      <c r="A143" s="50"/>
      <c r="B143" s="130"/>
      <c r="C143" s="42"/>
    </row>
    <row r="144" spans="1:3" ht="30" customHeight="1">
      <c r="A144" s="50"/>
      <c r="B144" s="130"/>
      <c r="C144" s="42"/>
    </row>
    <row r="145" spans="1:3" s="37" customFormat="1" ht="30" customHeight="1">
      <c r="A145" s="51"/>
      <c r="B145" s="131"/>
      <c r="C145" s="125"/>
    </row>
    <row r="146" spans="1:2" ht="30" customHeight="1">
      <c r="A146" s="50"/>
      <c r="B146" s="130"/>
    </row>
    <row r="147" spans="1:2" ht="30" customHeight="1">
      <c r="A147" s="50"/>
      <c r="B147" s="130"/>
    </row>
    <row r="148" spans="1:3" ht="30" customHeight="1">
      <c r="A148" s="50"/>
      <c r="B148" s="130"/>
      <c r="C148" s="115"/>
    </row>
    <row r="149" spans="1:3" s="37" customFormat="1" ht="30" customHeight="1">
      <c r="A149" s="51"/>
      <c r="B149" s="131"/>
      <c r="C149" s="125"/>
    </row>
    <row r="150" spans="1:2" ht="30" customHeight="1">
      <c r="A150" s="50"/>
      <c r="B150" s="130"/>
    </row>
    <row r="151" spans="1:3" ht="30" customHeight="1">
      <c r="A151" s="50"/>
      <c r="B151" s="130"/>
      <c r="C151" s="42"/>
    </row>
    <row r="152" spans="1:3" ht="30" customHeight="1">
      <c r="A152" s="50"/>
      <c r="B152" s="130"/>
      <c r="C152" s="42"/>
    </row>
    <row r="153" spans="1:3" s="37" customFormat="1" ht="30" customHeight="1">
      <c r="A153" s="51"/>
      <c r="B153" s="131"/>
      <c r="C153" s="125"/>
    </row>
    <row r="154" spans="1:2" ht="30" customHeight="1">
      <c r="A154" s="50"/>
      <c r="B154" s="130"/>
    </row>
    <row r="155" spans="1:3" ht="30" customHeight="1">
      <c r="A155" s="50"/>
      <c r="B155" s="130"/>
      <c r="C155" s="42"/>
    </row>
    <row r="156" spans="1:3" ht="30" customHeight="1">
      <c r="A156" s="50"/>
      <c r="B156" s="130"/>
      <c r="C156" s="42"/>
    </row>
    <row r="157" spans="1:3" s="37" customFormat="1" ht="30" customHeight="1">
      <c r="A157" s="51"/>
      <c r="B157" s="131"/>
      <c r="C157" s="125"/>
    </row>
    <row r="158" spans="1:3" s="37" customFormat="1" ht="30" customHeight="1">
      <c r="A158" s="51"/>
      <c r="B158" s="131"/>
      <c r="C158" s="125"/>
    </row>
    <row r="159" spans="1:3" ht="30" customHeight="1">
      <c r="A159" s="50"/>
      <c r="B159" s="130"/>
      <c r="C159" s="115"/>
    </row>
    <row r="160" spans="1:3" ht="30" customHeight="1">
      <c r="A160" s="50"/>
      <c r="B160" s="130"/>
      <c r="C160" s="115"/>
    </row>
    <row r="161" spans="1:3" ht="30" customHeight="1">
      <c r="A161" s="50"/>
      <c r="B161" s="130"/>
      <c r="C161" s="115"/>
    </row>
    <row r="162" spans="1:3" ht="30" customHeight="1">
      <c r="A162" s="50"/>
      <c r="B162" s="130"/>
      <c r="C162" s="115"/>
    </row>
    <row r="163" spans="1:3" ht="30" customHeight="1">
      <c r="A163" s="50"/>
      <c r="B163" s="130"/>
      <c r="C163" s="115"/>
    </row>
    <row r="164" spans="1:3" ht="30" customHeight="1">
      <c r="A164" s="50"/>
      <c r="B164" s="130"/>
      <c r="C164" s="125"/>
    </row>
    <row r="165" spans="1:3" s="37" customFormat="1" ht="30" customHeight="1">
      <c r="A165" s="51"/>
      <c r="B165" s="131"/>
      <c r="C165" s="125"/>
    </row>
    <row r="166" spans="1:2" ht="30" customHeight="1">
      <c r="A166" s="50"/>
      <c r="B166" s="130"/>
    </row>
    <row r="167" spans="1:2" ht="30" customHeight="1">
      <c r="A167" s="50"/>
      <c r="B167" s="130"/>
    </row>
    <row r="168" spans="1:2" ht="30" customHeight="1">
      <c r="A168" s="50"/>
      <c r="B168" s="130"/>
    </row>
    <row r="169" spans="1:2" ht="30" customHeight="1">
      <c r="A169" s="50"/>
      <c r="B169" s="130"/>
    </row>
    <row r="170" spans="1:2" ht="30" customHeight="1">
      <c r="A170" s="50"/>
      <c r="B170" s="130"/>
    </row>
    <row r="171" spans="1:2" ht="30" customHeight="1">
      <c r="A171" s="54"/>
      <c r="B171" s="130"/>
    </row>
    <row r="172" spans="1:2" ht="30" customHeight="1">
      <c r="A172" s="54"/>
      <c r="B172" s="130"/>
    </row>
    <row r="173" spans="1:2" ht="30" customHeight="1">
      <c r="A173" s="54"/>
      <c r="B173" s="130"/>
    </row>
    <row r="174" spans="1:2" ht="30" customHeight="1">
      <c r="A174" s="54"/>
      <c r="B174" s="130"/>
    </row>
    <row r="175" spans="1:2" ht="30" customHeight="1">
      <c r="A175" s="50"/>
      <c r="B175" s="130"/>
    </row>
    <row r="176" spans="1:2" ht="30" customHeight="1">
      <c r="A176" s="50"/>
      <c r="B176" s="130"/>
    </row>
    <row r="177" spans="1:2" ht="30" customHeight="1">
      <c r="A177" s="50"/>
      <c r="B177" s="130"/>
    </row>
    <row r="178" spans="1:2" ht="30" customHeight="1">
      <c r="A178" s="50"/>
      <c r="B178" s="130"/>
    </row>
    <row r="179" spans="1:2" ht="30" customHeight="1">
      <c r="A179" s="50"/>
      <c r="B179" s="130"/>
    </row>
    <row r="180" spans="1:2" ht="30" customHeight="1">
      <c r="A180" s="53"/>
      <c r="B180" s="132"/>
    </row>
    <row r="181" spans="1:2" ht="30" customHeight="1">
      <c r="A181" s="53"/>
      <c r="B181" s="132"/>
    </row>
    <row r="182" spans="1:3" s="37" customFormat="1" ht="30" customHeight="1">
      <c r="A182" s="53"/>
      <c r="B182" s="132"/>
      <c r="C182" s="125"/>
    </row>
    <row r="183" spans="1:2" ht="30" customHeight="1">
      <c r="A183" s="50"/>
      <c r="B183" s="130"/>
    </row>
    <row r="184" spans="1:2" ht="30" customHeight="1">
      <c r="A184" s="50"/>
      <c r="B184" s="130"/>
    </row>
    <row r="185" spans="1:2" ht="30" customHeight="1">
      <c r="A185" s="50"/>
      <c r="B185" s="130"/>
    </row>
    <row r="186" spans="1:2" ht="30" customHeight="1">
      <c r="A186" s="54"/>
      <c r="B186" s="130"/>
    </row>
    <row r="187" spans="1:2" ht="30" customHeight="1">
      <c r="A187" s="54"/>
      <c r="B187" s="130"/>
    </row>
    <row r="188" spans="1:2" ht="30" customHeight="1">
      <c r="A188" s="54"/>
      <c r="B188" s="130"/>
    </row>
    <row r="189" spans="1:2" ht="30" customHeight="1">
      <c r="A189" s="54"/>
      <c r="B189" s="130"/>
    </row>
    <row r="190" spans="1:2" ht="30" customHeight="1">
      <c r="A190" s="54"/>
      <c r="B190" s="130"/>
    </row>
    <row r="191" spans="1:2" ht="30" customHeight="1">
      <c r="A191" s="54"/>
      <c r="B191" s="130"/>
    </row>
    <row r="192" spans="1:2" ht="30" customHeight="1">
      <c r="A192" s="54"/>
      <c r="B192" s="130"/>
    </row>
    <row r="193" spans="1:3" ht="30" customHeight="1">
      <c r="A193" s="50"/>
      <c r="B193" s="130"/>
      <c r="C193" s="125"/>
    </row>
  </sheetData>
  <sheetProtection/>
  <printOptions horizontalCentered="1"/>
  <pageMargins left="0.7874015748031497" right="0.7874015748031497" top="0.984251968503937" bottom="0.5905511811023623" header="0.5118110236220472" footer="0.5118110236220472"/>
  <pageSetup fitToHeight="7" fitToWidth="1" horizontalDpi="600" verticalDpi="600" orientation="portrait" paperSize="9" scale="89" r:id="rId1"/>
  <headerFooter alignWithMargins="0">
    <oddHeader>&amp;LBátaszék Város
Önkormányzata&amp;C2017.évi Költségvetési rendelet módosítás V.</oddHeader>
    <oddFooter>&amp;C&amp;P</oddFooter>
  </headerFooter>
  <rowBreaks count="3" manualBreakCount="3">
    <brk id="37" max="2" man="1"/>
    <brk id="67" max="2" man="1"/>
    <brk id="131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134"/>
  <sheetViews>
    <sheetView zoomScalePageLayoutView="0" workbookViewId="0" topLeftCell="A1">
      <selection activeCell="I6" sqref="I6"/>
    </sheetView>
  </sheetViews>
  <sheetFormatPr defaultColWidth="9.140625" defaultRowHeight="30" customHeight="1"/>
  <cols>
    <col min="1" max="1" width="6.140625" style="33" customWidth="1"/>
    <col min="2" max="2" width="81.7109375" style="110" bestFit="1" customWidth="1"/>
    <col min="3" max="3" width="17.7109375" style="44" customWidth="1"/>
    <col min="4" max="16384" width="9.140625" style="28" customWidth="1"/>
  </cols>
  <sheetData>
    <row r="1" spans="1:3" s="30" customFormat="1" ht="30" customHeight="1">
      <c r="A1" s="88" t="s">
        <v>19</v>
      </c>
      <c r="B1" s="90" t="s">
        <v>20</v>
      </c>
      <c r="C1" s="89">
        <f>C2+C4+C5+C6+C7</f>
        <v>0</v>
      </c>
    </row>
    <row r="2" spans="1:3" s="30" customFormat="1" ht="30" customHeight="1">
      <c r="A2" s="74" t="s">
        <v>21</v>
      </c>
      <c r="B2" s="75" t="s">
        <v>22</v>
      </c>
      <c r="C2" s="78">
        <f>C3</f>
        <v>0</v>
      </c>
    </row>
    <row r="3" spans="1:3" s="30" customFormat="1" ht="30" customHeight="1">
      <c r="A3" s="34"/>
      <c r="B3" s="65"/>
      <c r="C3" s="38"/>
    </row>
    <row r="4" spans="1:3" s="30" customFormat="1" ht="30" customHeight="1">
      <c r="A4" s="74" t="s">
        <v>23</v>
      </c>
      <c r="B4" s="75" t="s">
        <v>24</v>
      </c>
      <c r="C4" s="76"/>
    </row>
    <row r="5" spans="1:3" ht="30" customHeight="1">
      <c r="A5" s="74" t="s">
        <v>25</v>
      </c>
      <c r="B5" s="75" t="s">
        <v>26</v>
      </c>
      <c r="C5" s="81"/>
    </row>
    <row r="6" spans="1:3" s="30" customFormat="1" ht="30" customHeight="1">
      <c r="A6" s="74" t="s">
        <v>27</v>
      </c>
      <c r="B6" s="75" t="s">
        <v>28</v>
      </c>
      <c r="C6" s="76"/>
    </row>
    <row r="7" spans="1:3" ht="30" customHeight="1">
      <c r="A7" s="74" t="s">
        <v>29</v>
      </c>
      <c r="B7" s="75" t="s">
        <v>30</v>
      </c>
      <c r="C7" s="76">
        <f>SUM(C8:C10)</f>
        <v>0</v>
      </c>
    </row>
    <row r="8" spans="1:3" ht="30" customHeight="1">
      <c r="A8" s="34"/>
      <c r="B8" s="67"/>
      <c r="C8" s="39"/>
    </row>
    <row r="9" spans="1:3" ht="30" customHeight="1">
      <c r="A9" s="34"/>
      <c r="B9" s="112"/>
      <c r="C9" s="39"/>
    </row>
    <row r="10" spans="1:3" ht="30" customHeight="1">
      <c r="A10" s="34"/>
      <c r="B10" s="67"/>
      <c r="C10" s="39"/>
    </row>
    <row r="11" spans="1:3" s="30" customFormat="1" ht="30" customHeight="1">
      <c r="A11" s="74" t="s">
        <v>31</v>
      </c>
      <c r="B11" s="75" t="s">
        <v>32</v>
      </c>
      <c r="C11" s="76"/>
    </row>
    <row r="12" spans="1:3" ht="30" customHeight="1">
      <c r="A12" s="88" t="s">
        <v>33</v>
      </c>
      <c r="B12" s="101" t="s">
        <v>34</v>
      </c>
      <c r="C12" s="91">
        <f>C13+C16+C18+C20+C22</f>
        <v>0</v>
      </c>
    </row>
    <row r="13" spans="1:3" s="30" customFormat="1" ht="30" customHeight="1">
      <c r="A13" s="74" t="s">
        <v>35</v>
      </c>
      <c r="B13" s="75" t="s">
        <v>36</v>
      </c>
      <c r="C13" s="76">
        <f>SUM(C14:C15)</f>
        <v>0</v>
      </c>
    </row>
    <row r="14" spans="1:3" s="33" customFormat="1" ht="30" customHeight="1">
      <c r="A14" s="34"/>
      <c r="B14" s="111"/>
      <c r="C14" s="35"/>
    </row>
    <row r="15" spans="1:3" s="33" customFormat="1" ht="30" customHeight="1">
      <c r="A15" s="34"/>
      <c r="B15" s="111"/>
      <c r="C15" s="35"/>
    </row>
    <row r="16" spans="1:3" ht="30" customHeight="1">
      <c r="A16" s="74" t="s">
        <v>37</v>
      </c>
      <c r="B16" s="75" t="s">
        <v>38</v>
      </c>
      <c r="C16" s="76"/>
    </row>
    <row r="17" spans="1:3" ht="30" customHeight="1">
      <c r="A17" s="34"/>
      <c r="B17" s="65"/>
      <c r="C17" s="35"/>
    </row>
    <row r="18" spans="1:3" s="30" customFormat="1" ht="30" customHeight="1">
      <c r="A18" s="74" t="s">
        <v>39</v>
      </c>
      <c r="B18" s="75" t="s">
        <v>40</v>
      </c>
      <c r="C18" s="76"/>
    </row>
    <row r="19" spans="1:3" s="30" customFormat="1" ht="30" customHeight="1">
      <c r="A19" s="34"/>
      <c r="B19" s="65"/>
      <c r="C19" s="36"/>
    </row>
    <row r="20" spans="1:3" s="30" customFormat="1" ht="30" customHeight="1">
      <c r="A20" s="74" t="s">
        <v>41</v>
      </c>
      <c r="B20" s="75" t="s">
        <v>42</v>
      </c>
      <c r="C20" s="81"/>
    </row>
    <row r="21" spans="1:3" s="30" customFormat="1" ht="30" customHeight="1">
      <c r="A21" s="34"/>
      <c r="B21" s="65"/>
      <c r="C21" s="32"/>
    </row>
    <row r="22" spans="1:3" ht="30" customHeight="1">
      <c r="A22" s="74" t="s">
        <v>43</v>
      </c>
      <c r="B22" s="75" t="s">
        <v>44</v>
      </c>
      <c r="C22" s="82">
        <f>SUM(C23:C24)</f>
        <v>0</v>
      </c>
    </row>
    <row r="23" spans="1:3" s="33" customFormat="1" ht="30" customHeight="1">
      <c r="A23" s="34"/>
      <c r="B23" s="111"/>
      <c r="C23" s="35"/>
    </row>
    <row r="24" spans="1:3" s="33" customFormat="1" ht="30" customHeight="1">
      <c r="A24" s="34"/>
      <c r="B24" s="111"/>
      <c r="C24" s="35"/>
    </row>
    <row r="25" spans="1:4" ht="30" customHeight="1">
      <c r="A25" s="74" t="s">
        <v>45</v>
      </c>
      <c r="B25" s="75" t="s">
        <v>46</v>
      </c>
      <c r="C25" s="83"/>
      <c r="D25" s="63"/>
    </row>
    <row r="26" spans="1:3" ht="30" customHeight="1">
      <c r="A26" s="34"/>
      <c r="B26" s="65"/>
      <c r="C26" s="38"/>
    </row>
    <row r="27" spans="1:3" s="30" customFormat="1" ht="30" customHeight="1">
      <c r="A27" s="31" t="s">
        <v>47</v>
      </c>
      <c r="B27" s="103" t="s">
        <v>48</v>
      </c>
      <c r="C27" s="36">
        <f>C28</f>
        <v>0</v>
      </c>
    </row>
    <row r="28" spans="1:3" s="30" customFormat="1" ht="30" customHeight="1">
      <c r="A28" s="74" t="s">
        <v>244</v>
      </c>
      <c r="B28" s="75" t="s">
        <v>60</v>
      </c>
      <c r="C28" s="83">
        <f>C29</f>
        <v>0</v>
      </c>
    </row>
    <row r="29" spans="1:3" s="30" customFormat="1" ht="30" customHeight="1">
      <c r="A29" s="34"/>
      <c r="B29" s="65"/>
      <c r="C29" s="36"/>
    </row>
    <row r="30" spans="1:3" s="30" customFormat="1" ht="30" customHeight="1">
      <c r="A30" s="72" t="s">
        <v>61</v>
      </c>
      <c r="B30" s="104" t="s">
        <v>62</v>
      </c>
      <c r="C30" s="80">
        <f>C32+C34+C36+C38+C40+C42+C45+C50+C52+C54</f>
        <v>0</v>
      </c>
    </row>
    <row r="31" spans="1:3" s="30" customFormat="1" ht="30" customHeight="1">
      <c r="A31" s="31"/>
      <c r="B31" s="103"/>
      <c r="C31" s="36"/>
    </row>
    <row r="32" spans="1:3" s="30" customFormat="1" ht="30" customHeight="1">
      <c r="A32" s="74" t="s">
        <v>63</v>
      </c>
      <c r="B32" s="75" t="s">
        <v>64</v>
      </c>
      <c r="C32" s="83"/>
    </row>
    <row r="33" spans="1:3" s="30" customFormat="1" ht="30" customHeight="1">
      <c r="A33" s="34"/>
      <c r="B33" s="65"/>
      <c r="C33" s="38"/>
    </row>
    <row r="34" spans="1:3" s="30" customFormat="1" ht="30" customHeight="1">
      <c r="A34" s="74" t="s">
        <v>65</v>
      </c>
      <c r="B34" s="75" t="s">
        <v>66</v>
      </c>
      <c r="C34" s="83">
        <f>SUM(C35:C35)</f>
        <v>0</v>
      </c>
    </row>
    <row r="35" spans="1:3" s="30" customFormat="1" ht="30" customHeight="1">
      <c r="A35" s="34"/>
      <c r="B35" s="65"/>
      <c r="C35" s="36"/>
    </row>
    <row r="36" spans="1:3" s="30" customFormat="1" ht="30" customHeight="1">
      <c r="A36" s="74" t="s">
        <v>67</v>
      </c>
      <c r="B36" s="75" t="s">
        <v>68</v>
      </c>
      <c r="C36" s="83">
        <f>SUM(C37:C37)</f>
        <v>0</v>
      </c>
    </row>
    <row r="37" spans="1:3" s="37" customFormat="1" ht="30" customHeight="1">
      <c r="A37" s="34"/>
      <c r="B37" s="100"/>
      <c r="C37" s="62"/>
    </row>
    <row r="38" spans="1:3" s="30" customFormat="1" ht="30" customHeight="1">
      <c r="A38" s="74" t="s">
        <v>69</v>
      </c>
      <c r="B38" s="75" t="s">
        <v>70</v>
      </c>
      <c r="C38" s="83"/>
    </row>
    <row r="39" spans="1:3" s="30" customFormat="1" ht="30" customHeight="1">
      <c r="A39" s="34"/>
      <c r="B39" s="65"/>
      <c r="C39" s="36"/>
    </row>
    <row r="40" spans="1:3" s="30" customFormat="1" ht="30" customHeight="1">
      <c r="A40" s="74" t="s">
        <v>71</v>
      </c>
      <c r="B40" s="75" t="s">
        <v>72</v>
      </c>
      <c r="C40" s="83"/>
    </row>
    <row r="41" spans="1:3" s="30" customFormat="1" ht="30" customHeight="1">
      <c r="A41" s="34"/>
      <c r="B41" s="105"/>
      <c r="C41" s="36"/>
    </row>
    <row r="42" spans="1:3" s="30" customFormat="1" ht="30" customHeight="1">
      <c r="A42" s="74" t="s">
        <v>73</v>
      </c>
      <c r="B42" s="75" t="s">
        <v>74</v>
      </c>
      <c r="C42" s="83">
        <f>SUM(C43:C44)</f>
        <v>0</v>
      </c>
    </row>
    <row r="43" spans="1:3" s="30" customFormat="1" ht="30" customHeight="1">
      <c r="A43" s="58"/>
      <c r="B43" s="67"/>
      <c r="C43" s="36"/>
    </row>
    <row r="44" spans="1:3" s="30" customFormat="1" ht="30" customHeight="1">
      <c r="A44" s="58"/>
      <c r="B44" s="70"/>
      <c r="C44" s="36"/>
    </row>
    <row r="45" spans="1:3" s="30" customFormat="1" ht="30" customHeight="1">
      <c r="A45" s="74" t="s">
        <v>75</v>
      </c>
      <c r="B45" s="75" t="s">
        <v>76</v>
      </c>
      <c r="C45" s="83">
        <f>SUM(C46:C48)</f>
        <v>0</v>
      </c>
    </row>
    <row r="46" spans="1:3" s="30" customFormat="1" ht="30" customHeight="1">
      <c r="A46" s="34"/>
      <c r="B46" s="100"/>
      <c r="C46" s="60"/>
    </row>
    <row r="47" spans="1:3" s="30" customFormat="1" ht="30" customHeight="1">
      <c r="A47" s="34"/>
      <c r="B47" s="100"/>
      <c r="C47" s="60"/>
    </row>
    <row r="48" spans="1:3" s="30" customFormat="1" ht="30" customHeight="1">
      <c r="A48" s="34"/>
      <c r="B48" s="100"/>
      <c r="C48" s="60"/>
    </row>
    <row r="49" spans="1:3" s="30" customFormat="1" ht="30" customHeight="1">
      <c r="A49" s="34"/>
      <c r="B49" s="100"/>
      <c r="C49" s="66"/>
    </row>
    <row r="50" spans="1:3" s="30" customFormat="1" ht="30" customHeight="1">
      <c r="A50" s="74" t="s">
        <v>77</v>
      </c>
      <c r="B50" s="75" t="s">
        <v>78</v>
      </c>
      <c r="C50" s="83"/>
    </row>
    <row r="51" spans="1:3" s="30" customFormat="1" ht="30" customHeight="1">
      <c r="A51" s="34"/>
      <c r="B51" s="65"/>
      <c r="C51" s="38"/>
    </row>
    <row r="52" spans="1:3" s="30" customFormat="1" ht="30" customHeight="1">
      <c r="A52" s="74" t="s">
        <v>79</v>
      </c>
      <c r="B52" s="75" t="s">
        <v>80</v>
      </c>
      <c r="C52" s="83"/>
    </row>
    <row r="53" spans="1:3" s="30" customFormat="1" ht="30" customHeight="1">
      <c r="A53" s="34"/>
      <c r="B53" s="65"/>
      <c r="C53" s="35"/>
    </row>
    <row r="54" spans="1:3" s="30" customFormat="1" ht="30" customHeight="1">
      <c r="A54" s="74" t="s">
        <v>81</v>
      </c>
      <c r="B54" s="75" t="s">
        <v>82</v>
      </c>
      <c r="C54" s="83">
        <f>SUM(C55:C55)</f>
        <v>0</v>
      </c>
    </row>
    <row r="55" spans="1:3" s="30" customFormat="1" ht="30" customHeight="1">
      <c r="A55" s="34"/>
      <c r="B55" s="65"/>
      <c r="C55" s="38"/>
    </row>
    <row r="56" spans="1:3" ht="30" customHeight="1">
      <c r="A56" s="72" t="s">
        <v>83</v>
      </c>
      <c r="B56" s="104" t="s">
        <v>84</v>
      </c>
      <c r="C56" s="87">
        <f>C57+C59+C62+C64+C65</f>
        <v>0</v>
      </c>
    </row>
    <row r="57" spans="1:3" ht="30" customHeight="1">
      <c r="A57" s="74" t="s">
        <v>85</v>
      </c>
      <c r="B57" s="75" t="s">
        <v>86</v>
      </c>
      <c r="C57" s="83"/>
    </row>
    <row r="58" spans="1:3" ht="30" customHeight="1">
      <c r="A58" s="34"/>
      <c r="B58" s="65"/>
      <c r="C58" s="35"/>
    </row>
    <row r="59" spans="1:3" s="30" customFormat="1" ht="30" customHeight="1">
      <c r="A59" s="74" t="s">
        <v>87</v>
      </c>
      <c r="B59" s="75" t="s">
        <v>88</v>
      </c>
      <c r="C59" s="83">
        <f>SUM(C60:C62)</f>
        <v>0</v>
      </c>
    </row>
    <row r="60" spans="1:3" s="30" customFormat="1" ht="30" customHeight="1">
      <c r="A60" s="34"/>
      <c r="B60" s="67"/>
      <c r="C60" s="38"/>
    </row>
    <row r="61" spans="1:3" s="30" customFormat="1" ht="30" customHeight="1">
      <c r="A61" s="34"/>
      <c r="B61" s="67"/>
      <c r="C61" s="38"/>
    </row>
    <row r="62" spans="1:3" ht="30" customHeight="1">
      <c r="A62" s="74" t="s">
        <v>89</v>
      </c>
      <c r="B62" s="75" t="s">
        <v>90</v>
      </c>
      <c r="C62" s="83"/>
    </row>
    <row r="63" spans="1:3" ht="30" customHeight="1">
      <c r="A63" s="34"/>
      <c r="B63" s="65"/>
      <c r="C63" s="35"/>
    </row>
    <row r="64" spans="1:3" s="30" customFormat="1" ht="30" customHeight="1">
      <c r="A64" s="74" t="s">
        <v>91</v>
      </c>
      <c r="B64" s="75" t="s">
        <v>92</v>
      </c>
      <c r="C64" s="83"/>
    </row>
    <row r="65" spans="1:3" s="30" customFormat="1" ht="30" customHeight="1">
      <c r="A65" s="74" t="s">
        <v>93</v>
      </c>
      <c r="B65" s="75" t="s">
        <v>94</v>
      </c>
      <c r="C65" s="83"/>
    </row>
    <row r="66" spans="1:3" s="30" customFormat="1" ht="15">
      <c r="A66" s="88" t="s">
        <v>95</v>
      </c>
      <c r="B66" s="101" t="s">
        <v>96</v>
      </c>
      <c r="C66" s="89">
        <f>C67+C69+C71</f>
        <v>0</v>
      </c>
    </row>
    <row r="67" spans="1:3" ht="30" customHeight="1">
      <c r="A67" s="74" t="s">
        <v>97</v>
      </c>
      <c r="B67" s="75" t="s">
        <v>98</v>
      </c>
      <c r="C67" s="83"/>
    </row>
    <row r="68" spans="1:3" ht="30" customHeight="1">
      <c r="A68" s="34"/>
      <c r="B68" s="65"/>
      <c r="C68" s="32"/>
    </row>
    <row r="69" spans="1:3" ht="30" customHeight="1">
      <c r="A69" s="74" t="s">
        <v>99</v>
      </c>
      <c r="B69" s="75" t="s">
        <v>100</v>
      </c>
      <c r="C69" s="83">
        <f>C70</f>
        <v>0</v>
      </c>
    </row>
    <row r="70" spans="1:3" ht="30" customHeight="1">
      <c r="A70" s="34"/>
      <c r="B70" s="65"/>
      <c r="C70" s="41"/>
    </row>
    <row r="71" spans="1:5" ht="30" customHeight="1">
      <c r="A71" s="74" t="s">
        <v>101</v>
      </c>
      <c r="B71" s="75" t="s">
        <v>102</v>
      </c>
      <c r="C71" s="83">
        <f>SUM(C72:C72)</f>
        <v>0</v>
      </c>
      <c r="E71" s="28" t="s">
        <v>4</v>
      </c>
    </row>
    <row r="72" spans="1:3" ht="30" customHeight="1">
      <c r="A72" s="34"/>
      <c r="B72" s="102"/>
      <c r="C72" s="41"/>
    </row>
    <row r="73" spans="1:3" ht="30" customHeight="1">
      <c r="A73" s="74" t="s">
        <v>103</v>
      </c>
      <c r="B73" s="75" t="s">
        <v>104</v>
      </c>
      <c r="C73" s="83"/>
    </row>
    <row r="74" spans="1:3" ht="30" customHeight="1">
      <c r="A74" s="34"/>
      <c r="B74" s="65"/>
      <c r="C74" s="41"/>
    </row>
    <row r="75" spans="1:3" s="30" customFormat="1" ht="30" customHeight="1">
      <c r="A75" s="88" t="s">
        <v>105</v>
      </c>
      <c r="B75" s="90" t="s">
        <v>106</v>
      </c>
      <c r="C75" s="89">
        <f>C76+C78+C80</f>
        <v>0</v>
      </c>
    </row>
    <row r="76" spans="1:3" ht="30" customHeight="1">
      <c r="A76" s="74" t="s">
        <v>107</v>
      </c>
      <c r="B76" s="75" t="s">
        <v>108</v>
      </c>
      <c r="C76" s="83"/>
    </row>
    <row r="77" spans="1:3" ht="30" customHeight="1">
      <c r="A77" s="34"/>
      <c r="B77" s="65"/>
      <c r="C77" s="56"/>
    </row>
    <row r="78" spans="1:3" s="30" customFormat="1" ht="30" customHeight="1">
      <c r="A78" s="74" t="s">
        <v>109</v>
      </c>
      <c r="B78" s="75" t="s">
        <v>110</v>
      </c>
      <c r="C78" s="83">
        <f>C79</f>
        <v>0</v>
      </c>
    </row>
    <row r="79" spans="1:3" s="30" customFormat="1" ht="30" customHeight="1">
      <c r="A79" s="34"/>
      <c r="B79" s="65"/>
      <c r="C79" s="41"/>
    </row>
    <row r="80" spans="1:3" s="30" customFormat="1" ht="30" customHeight="1">
      <c r="A80" s="74" t="s">
        <v>111</v>
      </c>
      <c r="B80" s="75" t="s">
        <v>112</v>
      </c>
      <c r="C80" s="83">
        <f>SUM(C81)</f>
        <v>0</v>
      </c>
    </row>
    <row r="81" spans="1:3" s="30" customFormat="1" ht="30" customHeight="1">
      <c r="A81" s="34"/>
      <c r="B81" s="65"/>
      <c r="C81" s="38"/>
    </row>
    <row r="82" spans="1:3" s="30" customFormat="1" ht="30" customHeight="1">
      <c r="A82" s="74" t="s">
        <v>113</v>
      </c>
      <c r="B82" s="75" t="s">
        <v>114</v>
      </c>
      <c r="C82" s="83"/>
    </row>
    <row r="83" spans="1:3" ht="30" customHeight="1">
      <c r="A83" s="88" t="s">
        <v>115</v>
      </c>
      <c r="B83" s="101" t="s">
        <v>116</v>
      </c>
      <c r="C83" s="91">
        <f>C1+C12+C27+C30+C56+C66+C75</f>
        <v>0</v>
      </c>
    </row>
    <row r="84" spans="1:3" ht="30" customHeight="1">
      <c r="A84" s="31"/>
      <c r="B84" s="103"/>
      <c r="C84" s="35"/>
    </row>
    <row r="85" spans="1:3" s="30" customFormat="1" ht="30" customHeight="1">
      <c r="A85" s="92" t="s">
        <v>117</v>
      </c>
      <c r="B85" s="90" t="s">
        <v>118</v>
      </c>
      <c r="C85" s="89">
        <f>C87+C89+C91</f>
        <v>0</v>
      </c>
    </row>
    <row r="86" spans="1:3" s="30" customFormat="1" ht="30" customHeight="1">
      <c r="A86" s="68"/>
      <c r="B86" s="47"/>
      <c r="C86" s="36"/>
    </row>
    <row r="87" spans="1:3" s="30" customFormat="1" ht="30" customHeight="1">
      <c r="A87" s="97" t="s">
        <v>119</v>
      </c>
      <c r="B87" s="98" t="s">
        <v>120</v>
      </c>
      <c r="C87" s="99">
        <f>C88</f>
        <v>0</v>
      </c>
    </row>
    <row r="88" spans="1:3" s="30" customFormat="1" ht="30" customHeight="1">
      <c r="A88" s="34"/>
      <c r="B88" s="105"/>
      <c r="C88" s="64"/>
    </row>
    <row r="89" spans="1:3" ht="30" customHeight="1">
      <c r="A89" s="97" t="s">
        <v>121</v>
      </c>
      <c r="B89" s="98" t="s">
        <v>122</v>
      </c>
      <c r="C89" s="99"/>
    </row>
    <row r="90" spans="1:3" ht="30" customHeight="1">
      <c r="A90" s="34"/>
      <c r="B90" s="65"/>
      <c r="C90" s="35"/>
    </row>
    <row r="91" spans="1:3" s="30" customFormat="1" ht="30" customHeight="1">
      <c r="A91" s="97" t="s">
        <v>123</v>
      </c>
      <c r="B91" s="98" t="s">
        <v>124</v>
      </c>
      <c r="C91" s="99"/>
    </row>
    <row r="92" spans="1:3" s="30" customFormat="1" ht="30" customHeight="1">
      <c r="A92" s="34"/>
      <c r="B92" s="69"/>
      <c r="C92" s="36"/>
    </row>
    <row r="93" spans="1:3" s="30" customFormat="1" ht="30" customHeight="1">
      <c r="A93" s="92" t="s">
        <v>125</v>
      </c>
      <c r="B93" s="90" t="s">
        <v>126</v>
      </c>
      <c r="C93" s="93">
        <f>C94+C95+C96+C97</f>
        <v>0</v>
      </c>
    </row>
    <row r="94" spans="1:3" s="30" customFormat="1" ht="30" customHeight="1">
      <c r="A94" s="97" t="s">
        <v>127</v>
      </c>
      <c r="B94" s="98" t="s">
        <v>128</v>
      </c>
      <c r="C94" s="99"/>
    </row>
    <row r="95" spans="1:3" s="30" customFormat="1" ht="30" customHeight="1">
      <c r="A95" s="97" t="s">
        <v>129</v>
      </c>
      <c r="B95" s="98" t="s">
        <v>130</v>
      </c>
      <c r="C95" s="99"/>
    </row>
    <row r="96" spans="1:3" ht="30" customHeight="1">
      <c r="A96" s="97" t="s">
        <v>131</v>
      </c>
      <c r="B96" s="98" t="s">
        <v>132</v>
      </c>
      <c r="C96" s="99"/>
    </row>
    <row r="97" spans="1:3" ht="30" customHeight="1">
      <c r="A97" s="97" t="s">
        <v>133</v>
      </c>
      <c r="B97" s="98" t="s">
        <v>134</v>
      </c>
      <c r="C97" s="99"/>
    </row>
    <row r="98" spans="1:3" s="30" customFormat="1" ht="30" customHeight="1">
      <c r="A98" s="92" t="s">
        <v>135</v>
      </c>
      <c r="B98" s="90" t="s">
        <v>136</v>
      </c>
      <c r="C98" s="89">
        <f>C99+C101</f>
        <v>0</v>
      </c>
    </row>
    <row r="99" spans="1:3" ht="30" customHeight="1">
      <c r="A99" s="74" t="s">
        <v>137</v>
      </c>
      <c r="B99" s="75" t="s">
        <v>138</v>
      </c>
      <c r="C99" s="83">
        <f>SUM(C100)</f>
        <v>0</v>
      </c>
    </row>
    <row r="100" spans="1:3" ht="30" customHeight="1">
      <c r="A100" s="34"/>
      <c r="B100" s="100" t="s">
        <v>237</v>
      </c>
      <c r="C100" s="61"/>
    </row>
    <row r="101" spans="1:3" s="30" customFormat="1" ht="30" customHeight="1">
      <c r="A101" s="74" t="s">
        <v>139</v>
      </c>
      <c r="B101" s="75" t="s">
        <v>140</v>
      </c>
      <c r="C101" s="83"/>
    </row>
    <row r="102" spans="1:3" ht="30" customHeight="1">
      <c r="A102" s="92" t="s">
        <v>141</v>
      </c>
      <c r="B102" s="90" t="s">
        <v>142</v>
      </c>
      <c r="C102" s="94">
        <f>SUM(C103:C106)</f>
        <v>-1</v>
      </c>
    </row>
    <row r="103" spans="1:3" s="30" customFormat="1" ht="30" customHeight="1">
      <c r="A103" s="97" t="s">
        <v>143</v>
      </c>
      <c r="B103" s="98" t="s">
        <v>144</v>
      </c>
      <c r="C103" s="99"/>
    </row>
    <row r="104" spans="1:3" s="30" customFormat="1" ht="30" customHeight="1">
      <c r="A104" s="97" t="s">
        <v>145</v>
      </c>
      <c r="B104" s="98" t="s">
        <v>146</v>
      </c>
      <c r="C104" s="99"/>
    </row>
    <row r="105" spans="1:3" ht="30" customHeight="1">
      <c r="A105" s="97" t="s">
        <v>147</v>
      </c>
      <c r="B105" s="98" t="s">
        <v>148</v>
      </c>
      <c r="C105" s="99"/>
    </row>
    <row r="106" spans="1:3" ht="30" customHeight="1">
      <c r="A106" s="97" t="s">
        <v>245</v>
      </c>
      <c r="B106" s="98" t="s">
        <v>246</v>
      </c>
      <c r="C106" s="99">
        <v>-1</v>
      </c>
    </row>
    <row r="107" spans="1:3" ht="30" customHeight="1">
      <c r="A107" s="92" t="s">
        <v>149</v>
      </c>
      <c r="B107" s="90" t="s">
        <v>150</v>
      </c>
      <c r="C107" s="95">
        <f>C108+C109+C110+C111</f>
        <v>0</v>
      </c>
    </row>
    <row r="108" spans="1:3" ht="30" customHeight="1">
      <c r="A108" s="97" t="s">
        <v>151</v>
      </c>
      <c r="B108" s="98" t="s">
        <v>152</v>
      </c>
      <c r="C108" s="99"/>
    </row>
    <row r="109" spans="1:3" ht="30" customHeight="1">
      <c r="A109" s="97" t="s">
        <v>153</v>
      </c>
      <c r="B109" s="98" t="s">
        <v>154</v>
      </c>
      <c r="C109" s="99"/>
    </row>
    <row r="110" spans="1:3" s="30" customFormat="1" ht="30" customHeight="1">
      <c r="A110" s="97" t="s">
        <v>155</v>
      </c>
      <c r="B110" s="98" t="s">
        <v>156</v>
      </c>
      <c r="C110" s="99"/>
    </row>
    <row r="111" spans="1:3" ht="30" customHeight="1">
      <c r="A111" s="97" t="s">
        <v>157</v>
      </c>
      <c r="B111" s="98" t="s">
        <v>158</v>
      </c>
      <c r="C111" s="99"/>
    </row>
    <row r="112" spans="1:3" ht="30" customHeight="1">
      <c r="A112" s="92" t="s">
        <v>159</v>
      </c>
      <c r="B112" s="90" t="s">
        <v>160</v>
      </c>
      <c r="C112" s="95"/>
    </row>
    <row r="113" spans="1:3" ht="30" customHeight="1">
      <c r="A113" s="92" t="s">
        <v>161</v>
      </c>
      <c r="B113" s="96" t="s">
        <v>162</v>
      </c>
      <c r="C113" s="95">
        <f>C85+C93+C98+C102+C107+C112</f>
        <v>-1</v>
      </c>
    </row>
    <row r="114" spans="1:3" ht="30" customHeight="1">
      <c r="A114" s="51"/>
      <c r="B114" s="106" t="s">
        <v>230</v>
      </c>
      <c r="C114" s="55">
        <f>C83+C113</f>
        <v>-1</v>
      </c>
    </row>
    <row r="115" spans="1:2" ht="30" customHeight="1">
      <c r="A115" s="50"/>
      <c r="B115" s="107"/>
    </row>
    <row r="116" spans="1:2" ht="30" customHeight="1">
      <c r="A116" s="50"/>
      <c r="B116" s="107"/>
    </row>
    <row r="117" spans="1:3" s="30" customFormat="1" ht="30" customHeight="1">
      <c r="A117" s="51"/>
      <c r="B117" s="106"/>
      <c r="C117" s="55"/>
    </row>
    <row r="118" spans="1:2" ht="30" customHeight="1">
      <c r="A118" s="50"/>
      <c r="B118" s="107"/>
    </row>
    <row r="119" spans="1:2" ht="30" customHeight="1">
      <c r="A119" s="50"/>
      <c r="B119" s="107"/>
    </row>
    <row r="120" spans="1:2" ht="30" customHeight="1">
      <c r="A120" s="50"/>
      <c r="B120" s="107"/>
    </row>
    <row r="121" spans="1:3" s="30" customFormat="1" ht="30" customHeight="1">
      <c r="A121" s="51"/>
      <c r="B121" s="106"/>
      <c r="C121" s="55"/>
    </row>
    <row r="122" spans="1:2" ht="30" customHeight="1">
      <c r="A122" s="50"/>
      <c r="B122" s="107"/>
    </row>
    <row r="123" spans="1:2" ht="30" customHeight="1">
      <c r="A123" s="50"/>
      <c r="B123" s="107"/>
    </row>
    <row r="124" spans="1:3" s="30" customFormat="1" ht="30" customHeight="1">
      <c r="A124" s="53"/>
      <c r="B124" s="108"/>
      <c r="C124" s="55"/>
    </row>
    <row r="125" spans="1:2" ht="30" customHeight="1">
      <c r="A125" s="50"/>
      <c r="B125" s="107"/>
    </row>
    <row r="126" spans="1:2" ht="30" customHeight="1">
      <c r="A126" s="50"/>
      <c r="B126" s="107"/>
    </row>
    <row r="127" spans="1:2" ht="30" customHeight="1">
      <c r="A127" s="50"/>
      <c r="B127" s="109"/>
    </row>
    <row r="128" spans="1:2" ht="30" customHeight="1">
      <c r="A128" s="50"/>
      <c r="B128" s="109"/>
    </row>
    <row r="129" spans="1:2" ht="30" customHeight="1">
      <c r="A129" s="50"/>
      <c r="B129" s="109"/>
    </row>
    <row r="130" spans="1:2" ht="30" customHeight="1">
      <c r="A130" s="50"/>
      <c r="B130" s="107"/>
    </row>
    <row r="131" spans="1:3" s="30" customFormat="1" ht="30" customHeight="1">
      <c r="A131" s="53"/>
      <c r="B131" s="108"/>
      <c r="C131" s="55"/>
    </row>
    <row r="132" spans="1:2" ht="30" customHeight="1">
      <c r="A132" s="50"/>
      <c r="B132" s="107"/>
    </row>
    <row r="133" spans="1:2" ht="30" customHeight="1">
      <c r="A133" s="50"/>
      <c r="B133" s="107"/>
    </row>
    <row r="134" spans="1:3" ht="30" customHeight="1">
      <c r="A134" s="50"/>
      <c r="B134" s="107"/>
      <c r="C134" s="55"/>
    </row>
  </sheetData>
  <sheetProtection/>
  <printOptions/>
  <pageMargins left="0.75" right="0.75" top="1" bottom="1" header="0.5" footer="0.5"/>
  <pageSetup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197"/>
  <sheetViews>
    <sheetView zoomScalePageLayoutView="0" workbookViewId="0" topLeftCell="A1">
      <selection activeCell="E6" sqref="E6"/>
    </sheetView>
  </sheetViews>
  <sheetFormatPr defaultColWidth="9.140625" defaultRowHeight="30" customHeight="1"/>
  <cols>
    <col min="1" max="1" width="6.421875" style="33" customWidth="1"/>
    <col min="2" max="2" width="69.57421875" style="133" bestFit="1" customWidth="1"/>
    <col min="3" max="3" width="15.140625" style="123" customWidth="1"/>
    <col min="4" max="4" width="13.421875" style="33" customWidth="1"/>
    <col min="5" max="5" width="22.7109375" style="33" customWidth="1"/>
    <col min="6" max="15" width="9.140625" style="33" customWidth="1"/>
    <col min="16" max="16" width="9.28125" style="33" customWidth="1"/>
    <col min="17" max="16384" width="9.140625" style="33" customWidth="1"/>
  </cols>
  <sheetData>
    <row r="1" spans="1:3" ht="30" customHeight="1">
      <c r="A1" s="88" t="s">
        <v>6</v>
      </c>
      <c r="B1" s="101" t="s">
        <v>243</v>
      </c>
      <c r="C1" s="135">
        <f>C2+C8+C11+C17+C20</f>
        <v>-155</v>
      </c>
    </row>
    <row r="2" spans="1:3" ht="30" customHeight="1">
      <c r="A2" s="74" t="s">
        <v>8</v>
      </c>
      <c r="B2" s="138" t="s">
        <v>0</v>
      </c>
      <c r="C2" s="139">
        <f>SUM(C3:C7)</f>
        <v>-18</v>
      </c>
    </row>
    <row r="3" spans="1:3" ht="30" customHeight="1">
      <c r="A3" s="34"/>
      <c r="B3" s="100" t="s">
        <v>247</v>
      </c>
      <c r="C3" s="114">
        <v>-18</v>
      </c>
    </row>
    <row r="4" spans="1:3" ht="30" customHeight="1">
      <c r="A4" s="34"/>
      <c r="B4" s="100"/>
      <c r="C4" s="114"/>
    </row>
    <row r="5" spans="1:3" ht="30" customHeight="1">
      <c r="A5" s="34"/>
      <c r="B5" s="126"/>
      <c r="C5" s="114"/>
    </row>
    <row r="6" spans="1:3" ht="30" customHeight="1">
      <c r="A6" s="34"/>
      <c r="B6" s="100"/>
      <c r="C6" s="114"/>
    </row>
    <row r="7" spans="1:3" ht="30" customHeight="1">
      <c r="A7" s="34"/>
      <c r="B7" s="126"/>
      <c r="C7" s="114"/>
    </row>
    <row r="8" spans="1:3" s="37" customFormat="1" ht="30" customHeight="1">
      <c r="A8" s="74" t="s">
        <v>10</v>
      </c>
      <c r="B8" s="138" t="s">
        <v>163</v>
      </c>
      <c r="C8" s="139">
        <f>SUM(C9:C10)</f>
        <v>18</v>
      </c>
    </row>
    <row r="9" spans="1:3" s="37" customFormat="1" ht="30" customHeight="1">
      <c r="A9" s="34"/>
      <c r="B9" s="100" t="s">
        <v>248</v>
      </c>
      <c r="C9" s="42">
        <v>18</v>
      </c>
    </row>
    <row r="10" spans="1:3" s="37" customFormat="1" ht="30" customHeight="1">
      <c r="A10" s="34"/>
      <c r="B10" s="100"/>
      <c r="C10" s="42"/>
    </row>
    <row r="11" spans="1:3" s="37" customFormat="1" ht="30" customHeight="1">
      <c r="A11" s="74" t="s">
        <v>12</v>
      </c>
      <c r="B11" s="138" t="s">
        <v>1</v>
      </c>
      <c r="C11" s="139">
        <f>SUM(C12:C16)</f>
        <v>-155</v>
      </c>
    </row>
    <row r="12" spans="1:3" s="37" customFormat="1" ht="30" customHeight="1">
      <c r="A12" s="34"/>
      <c r="B12" s="100" t="s">
        <v>249</v>
      </c>
      <c r="C12" s="114">
        <v>-155</v>
      </c>
    </row>
    <row r="13" spans="1:3" ht="30" customHeight="1">
      <c r="A13" s="34"/>
      <c r="B13" s="102"/>
      <c r="C13" s="42"/>
    </row>
    <row r="14" spans="1:3" ht="30" customHeight="1">
      <c r="A14" s="34"/>
      <c r="B14" s="102"/>
      <c r="C14" s="42"/>
    </row>
    <row r="15" spans="1:3" ht="30" customHeight="1">
      <c r="A15" s="34"/>
      <c r="B15" s="102"/>
      <c r="C15" s="42"/>
    </row>
    <row r="16" spans="1:3" ht="30" customHeight="1">
      <c r="A16" s="34"/>
      <c r="B16" s="126"/>
      <c r="C16" s="121"/>
    </row>
    <row r="17" spans="1:3" s="37" customFormat="1" ht="30" customHeight="1">
      <c r="A17" s="74" t="s">
        <v>14</v>
      </c>
      <c r="B17" s="138" t="s">
        <v>164</v>
      </c>
      <c r="C17" s="139">
        <f>C18+C19</f>
        <v>0</v>
      </c>
    </row>
    <row r="18" spans="1:3" s="37" customFormat="1" ht="30" customHeight="1">
      <c r="A18" s="34"/>
      <c r="B18" s="100"/>
      <c r="C18" s="114"/>
    </row>
    <row r="19" spans="1:3" s="37" customFormat="1" ht="30" customHeight="1">
      <c r="A19" s="34"/>
      <c r="B19" s="43"/>
      <c r="C19" s="42"/>
    </row>
    <row r="20" spans="1:3" s="37" customFormat="1" ht="30" customHeight="1">
      <c r="A20" s="74" t="s">
        <v>165</v>
      </c>
      <c r="B20" s="138" t="s">
        <v>166</v>
      </c>
      <c r="C20" s="139">
        <f>C21+C22+C24+C26+C28+C34+C35+C37+C38+C40</f>
        <v>0</v>
      </c>
    </row>
    <row r="21" spans="1:3" s="37" customFormat="1" ht="30" customHeight="1">
      <c r="A21" s="74" t="s">
        <v>17</v>
      </c>
      <c r="B21" s="138" t="s">
        <v>167</v>
      </c>
      <c r="C21" s="139"/>
    </row>
    <row r="22" spans="1:6" s="37" customFormat="1" ht="30" customHeight="1">
      <c r="A22" s="74" t="s">
        <v>168</v>
      </c>
      <c r="B22" s="138" t="s">
        <v>169</v>
      </c>
      <c r="C22" s="139">
        <f>SUM(C23:C23)</f>
        <v>0</v>
      </c>
      <c r="F22" s="37" t="s">
        <v>5</v>
      </c>
    </row>
    <row r="23" spans="1:3" s="37" customFormat="1" ht="30" customHeight="1">
      <c r="A23" s="34"/>
      <c r="B23" s="102"/>
      <c r="C23" s="42"/>
    </row>
    <row r="24" spans="1:3" s="37" customFormat="1" ht="30" customHeight="1">
      <c r="A24" s="74" t="s">
        <v>170</v>
      </c>
      <c r="B24" s="138" t="s">
        <v>171</v>
      </c>
      <c r="C24" s="139"/>
    </row>
    <row r="25" spans="1:3" s="37" customFormat="1" ht="30" customHeight="1">
      <c r="A25" s="34"/>
      <c r="B25" s="102"/>
      <c r="C25" s="59"/>
    </row>
    <row r="26" spans="1:3" s="37" customFormat="1" ht="30" customHeight="1">
      <c r="A26" s="74" t="s">
        <v>172</v>
      </c>
      <c r="B26" s="138" t="s">
        <v>173</v>
      </c>
      <c r="C26" s="139"/>
    </row>
    <row r="27" spans="1:3" s="37" customFormat="1" ht="30" customHeight="1">
      <c r="A27" s="34"/>
      <c r="B27" s="102"/>
      <c r="C27" s="59"/>
    </row>
    <row r="28" spans="1:3" s="37" customFormat="1" ht="30" customHeight="1">
      <c r="A28" s="74" t="s">
        <v>174</v>
      </c>
      <c r="B28" s="138" t="s">
        <v>175</v>
      </c>
      <c r="C28" s="139">
        <f>SUM(C29:C33)</f>
        <v>0</v>
      </c>
    </row>
    <row r="29" spans="1:3" s="30" customFormat="1" ht="30" customHeight="1">
      <c r="A29" s="29"/>
      <c r="B29" s="126"/>
      <c r="C29" s="114"/>
    </row>
    <row r="30" spans="1:3" s="37" customFormat="1" ht="30" customHeight="1">
      <c r="A30" s="34"/>
      <c r="B30" s="126"/>
      <c r="C30" s="114"/>
    </row>
    <row r="31" spans="1:3" ht="30" customHeight="1">
      <c r="A31" s="34"/>
      <c r="B31" s="126"/>
      <c r="C31" s="121"/>
    </row>
    <row r="32" spans="1:3" ht="30" customHeight="1">
      <c r="A32" s="34"/>
      <c r="B32" s="126"/>
      <c r="C32" s="121"/>
    </row>
    <row r="33" spans="1:3" s="30" customFormat="1" ht="30" customHeight="1">
      <c r="A33" s="29"/>
      <c r="B33" s="43"/>
      <c r="C33" s="42"/>
    </row>
    <row r="34" spans="1:3" s="37" customFormat="1" ht="30" customHeight="1">
      <c r="A34" s="74" t="s">
        <v>176</v>
      </c>
      <c r="B34" s="138" t="s">
        <v>177</v>
      </c>
      <c r="C34" s="139"/>
    </row>
    <row r="35" spans="1:3" s="37" customFormat="1" ht="30" customHeight="1">
      <c r="A35" s="74" t="s">
        <v>178</v>
      </c>
      <c r="B35" s="138" t="s">
        <v>179</v>
      </c>
      <c r="C35" s="139">
        <f>C36</f>
        <v>0</v>
      </c>
    </row>
    <row r="36" spans="1:3" s="37" customFormat="1" ht="30" customHeight="1">
      <c r="A36" s="34"/>
      <c r="B36" s="128"/>
      <c r="C36" s="42"/>
    </row>
    <row r="37" spans="1:3" s="37" customFormat="1" ht="30" customHeight="1">
      <c r="A37" s="74" t="s">
        <v>180</v>
      </c>
      <c r="B37" s="138" t="s">
        <v>181</v>
      </c>
      <c r="C37" s="139"/>
    </row>
    <row r="38" spans="1:3" s="37" customFormat="1" ht="30" customHeight="1">
      <c r="A38" s="74" t="s">
        <v>182</v>
      </c>
      <c r="B38" s="138" t="s">
        <v>183</v>
      </c>
      <c r="C38" s="139"/>
    </row>
    <row r="39" spans="1:3" s="37" customFormat="1" ht="30" customHeight="1">
      <c r="A39" s="34"/>
      <c r="B39" s="102"/>
      <c r="C39" s="42"/>
    </row>
    <row r="40" spans="1:3" s="37" customFormat="1" ht="30" customHeight="1">
      <c r="A40" s="74" t="s">
        <v>184</v>
      </c>
      <c r="B40" s="138" t="s">
        <v>185</v>
      </c>
      <c r="C40" s="139">
        <f>SUM(C41:C43)</f>
        <v>0</v>
      </c>
    </row>
    <row r="41" spans="1:4" s="37" customFormat="1" ht="30" customHeight="1">
      <c r="A41" s="34"/>
      <c r="B41" s="126"/>
      <c r="C41" s="42"/>
      <c r="D41" s="33"/>
    </row>
    <row r="42" spans="1:3" s="37" customFormat="1" ht="30" customHeight="1">
      <c r="A42" s="34"/>
      <c r="B42" s="126"/>
      <c r="C42" s="42"/>
    </row>
    <row r="43" spans="1:3" s="37" customFormat="1" ht="30" customHeight="1">
      <c r="A43" s="34"/>
      <c r="B43" s="126"/>
      <c r="C43" s="42"/>
    </row>
    <row r="44" spans="1:3" s="37" customFormat="1" ht="30" customHeight="1">
      <c r="A44" s="72" t="s">
        <v>19</v>
      </c>
      <c r="B44" s="104" t="s">
        <v>242</v>
      </c>
      <c r="C44" s="140">
        <f>C45+C54+C58</f>
        <v>154</v>
      </c>
    </row>
    <row r="45" spans="1:3" ht="30" customHeight="1">
      <c r="A45" s="74" t="s">
        <v>21</v>
      </c>
      <c r="B45" s="138" t="s">
        <v>186</v>
      </c>
      <c r="C45" s="139">
        <f>SUM(C46:C52)</f>
        <v>154</v>
      </c>
    </row>
    <row r="46" spans="1:3" s="37" customFormat="1" ht="30" customHeight="1">
      <c r="A46" s="34"/>
      <c r="B46" s="126" t="s">
        <v>250</v>
      </c>
      <c r="C46" s="120">
        <v>154</v>
      </c>
    </row>
    <row r="47" spans="1:3" s="37" customFormat="1" ht="30" customHeight="1">
      <c r="A47" s="34"/>
      <c r="B47" s="100"/>
      <c r="C47" s="114"/>
    </row>
    <row r="48" spans="1:3" s="37" customFormat="1" ht="30" customHeight="1">
      <c r="A48" s="34"/>
      <c r="B48" s="100"/>
      <c r="C48" s="114"/>
    </row>
    <row r="49" spans="1:3" s="37" customFormat="1" ht="30" customHeight="1">
      <c r="A49" s="34"/>
      <c r="B49" s="100"/>
      <c r="C49" s="114"/>
    </row>
    <row r="50" spans="1:3" ht="30" customHeight="1">
      <c r="A50" s="34"/>
      <c r="B50" s="126"/>
      <c r="C50" s="121"/>
    </row>
    <row r="51" spans="1:3" ht="30" customHeight="1">
      <c r="A51" s="34"/>
      <c r="B51" s="126"/>
      <c r="C51" s="121"/>
    </row>
    <row r="52" spans="1:3" ht="30" customHeight="1">
      <c r="A52" s="34"/>
      <c r="B52" s="126"/>
      <c r="C52" s="121"/>
    </row>
    <row r="53" spans="1:3" s="37" customFormat="1" ht="30" customHeight="1">
      <c r="A53" s="74" t="s">
        <v>23</v>
      </c>
      <c r="B53" s="138" t="s">
        <v>187</v>
      </c>
      <c r="C53" s="141"/>
    </row>
    <row r="54" spans="1:3" s="37" customFormat="1" ht="30" customHeight="1">
      <c r="A54" s="74" t="s">
        <v>25</v>
      </c>
      <c r="B54" s="138" t="s">
        <v>188</v>
      </c>
      <c r="C54" s="141">
        <f>SUM(C55:C55)</f>
        <v>0</v>
      </c>
    </row>
    <row r="55" spans="1:3" s="37" customFormat="1" ht="30" customHeight="1">
      <c r="A55" s="34"/>
      <c r="B55" s="127"/>
      <c r="C55" s="115"/>
    </row>
    <row r="56" spans="1:3" s="37" customFormat="1" ht="30" customHeight="1">
      <c r="A56" s="74" t="s">
        <v>27</v>
      </c>
      <c r="B56" s="138" t="s">
        <v>189</v>
      </c>
      <c r="C56" s="141"/>
    </row>
    <row r="57" spans="1:3" s="37" customFormat="1" ht="30" customHeight="1">
      <c r="A57" s="34"/>
      <c r="B57" s="102"/>
      <c r="C57" s="42"/>
    </row>
    <row r="58" spans="1:3" s="37" customFormat="1" ht="30" customHeight="1">
      <c r="A58" s="74" t="s">
        <v>29</v>
      </c>
      <c r="B58" s="138" t="s">
        <v>190</v>
      </c>
      <c r="C58" s="141">
        <f>C59+C60+C61+C62+C66+C67+C68</f>
        <v>0</v>
      </c>
    </row>
    <row r="59" spans="1:3" s="37" customFormat="1" ht="30" customHeight="1">
      <c r="A59" s="74" t="s">
        <v>31</v>
      </c>
      <c r="B59" s="138" t="s">
        <v>191</v>
      </c>
      <c r="C59" s="141"/>
    </row>
    <row r="60" spans="1:3" s="37" customFormat="1" ht="30" customHeight="1">
      <c r="A60" s="74" t="s">
        <v>192</v>
      </c>
      <c r="B60" s="138" t="s">
        <v>193</v>
      </c>
      <c r="C60" s="141"/>
    </row>
    <row r="61" spans="1:3" s="37" customFormat="1" ht="30" customHeight="1">
      <c r="A61" s="74" t="s">
        <v>194</v>
      </c>
      <c r="B61" s="138" t="s">
        <v>173</v>
      </c>
      <c r="C61" s="141"/>
    </row>
    <row r="62" spans="1:3" s="37" customFormat="1" ht="30" customHeight="1">
      <c r="A62" s="74" t="s">
        <v>195</v>
      </c>
      <c r="B62" s="138" t="s">
        <v>196</v>
      </c>
      <c r="C62" s="141">
        <f>C63+C64</f>
        <v>0</v>
      </c>
    </row>
    <row r="63" spans="1:3" s="37" customFormat="1" ht="30" customHeight="1">
      <c r="A63" s="34"/>
      <c r="B63" s="102"/>
      <c r="C63" s="42"/>
    </row>
    <row r="64" spans="1:3" s="37" customFormat="1" ht="30" customHeight="1">
      <c r="A64" s="34"/>
      <c r="B64" s="102"/>
      <c r="C64" s="42"/>
    </row>
    <row r="65" spans="1:3" s="37" customFormat="1" ht="30" customHeight="1">
      <c r="A65" s="74" t="s">
        <v>197</v>
      </c>
      <c r="B65" s="138" t="s">
        <v>198</v>
      </c>
      <c r="C65" s="141"/>
    </row>
    <row r="66" spans="1:3" ht="30" customHeight="1">
      <c r="A66" s="74" t="s">
        <v>199</v>
      </c>
      <c r="B66" s="138" t="s">
        <v>179</v>
      </c>
      <c r="C66" s="141"/>
    </row>
    <row r="67" spans="1:3" ht="30" customHeight="1">
      <c r="A67" s="74" t="s">
        <v>200</v>
      </c>
      <c r="B67" s="138" t="s">
        <v>201</v>
      </c>
      <c r="C67" s="141"/>
    </row>
    <row r="68" spans="1:3" s="37" customFormat="1" ht="30" customHeight="1">
      <c r="A68" s="74" t="s">
        <v>202</v>
      </c>
      <c r="B68" s="138" t="s">
        <v>203</v>
      </c>
      <c r="C68" s="141"/>
    </row>
    <row r="69" spans="1:3" s="37" customFormat="1" ht="30" customHeight="1">
      <c r="A69" s="34"/>
      <c r="B69" s="102"/>
      <c r="C69" s="42"/>
    </row>
    <row r="70" spans="1:3" ht="30" customHeight="1">
      <c r="A70" s="88" t="s">
        <v>33</v>
      </c>
      <c r="B70" s="101" t="s">
        <v>204</v>
      </c>
      <c r="C70" s="142">
        <f>C71+C81</f>
        <v>0</v>
      </c>
    </row>
    <row r="71" spans="1:3" s="37" customFormat="1" ht="30" customHeight="1">
      <c r="A71" s="74" t="s">
        <v>35</v>
      </c>
      <c r="B71" s="138" t="s">
        <v>2</v>
      </c>
      <c r="C71" s="141">
        <f>SUM(C72:C80)</f>
        <v>0</v>
      </c>
    </row>
    <row r="72" spans="1:3" ht="30" customHeight="1">
      <c r="A72" s="34"/>
      <c r="B72" s="126"/>
      <c r="C72" s="121"/>
    </row>
    <row r="73" spans="1:3" ht="30" customHeight="1">
      <c r="A73" s="34"/>
      <c r="B73" s="126"/>
      <c r="C73" s="121"/>
    </row>
    <row r="74" spans="1:3" s="37" customFormat="1" ht="30" customHeight="1">
      <c r="A74" s="34"/>
      <c r="B74" s="126"/>
      <c r="C74" s="121"/>
    </row>
    <row r="75" spans="1:3" s="37" customFormat="1" ht="30" customHeight="1">
      <c r="A75" s="34"/>
      <c r="B75" s="126"/>
      <c r="C75" s="122"/>
    </row>
    <row r="76" spans="1:3" s="37" customFormat="1" ht="30" customHeight="1">
      <c r="A76" s="34"/>
      <c r="B76" s="126"/>
      <c r="C76" s="120"/>
    </row>
    <row r="77" spans="1:3" s="37" customFormat="1" ht="30" customHeight="1">
      <c r="A77" s="34"/>
      <c r="B77" s="126"/>
      <c r="C77" s="117"/>
    </row>
    <row r="78" spans="1:3" ht="30" customHeight="1">
      <c r="A78" s="34"/>
      <c r="B78" s="65"/>
      <c r="C78" s="124"/>
    </row>
    <row r="79" spans="1:3" ht="30" customHeight="1">
      <c r="A79" s="34"/>
      <c r="B79" s="126"/>
      <c r="C79" s="121"/>
    </row>
    <row r="80" spans="1:3" ht="30" customHeight="1">
      <c r="A80" s="34"/>
      <c r="B80" s="126"/>
      <c r="C80" s="120"/>
    </row>
    <row r="81" spans="1:3" ht="30" customHeight="1">
      <c r="A81" s="74" t="s">
        <v>37</v>
      </c>
      <c r="B81" s="138" t="s">
        <v>3</v>
      </c>
      <c r="C81" s="141">
        <f>C82+C86</f>
        <v>0</v>
      </c>
    </row>
    <row r="82" spans="1:3" ht="30" customHeight="1">
      <c r="A82" s="57"/>
      <c r="B82" s="136" t="s">
        <v>232</v>
      </c>
      <c r="C82" s="143">
        <f>SUM(C83:C85)</f>
        <v>0</v>
      </c>
    </row>
    <row r="83" spans="1:3" s="37" customFormat="1" ht="30" customHeight="1">
      <c r="A83" s="34"/>
      <c r="B83" s="133"/>
      <c r="C83" s="121"/>
    </row>
    <row r="84" spans="1:3" s="37" customFormat="1" ht="30" customHeight="1">
      <c r="A84" s="34"/>
      <c r="B84" s="133"/>
      <c r="C84" s="121"/>
    </row>
    <row r="85" spans="1:3" s="37" customFormat="1" ht="30" customHeight="1">
      <c r="A85" s="34"/>
      <c r="B85" s="126"/>
      <c r="C85" s="121"/>
    </row>
    <row r="86" spans="1:3" s="37" customFormat="1" ht="30" customHeight="1">
      <c r="A86" s="58"/>
      <c r="B86" s="136" t="s">
        <v>233</v>
      </c>
      <c r="C86" s="137">
        <f>SUM(C87:C91)</f>
        <v>0</v>
      </c>
    </row>
    <row r="87" spans="1:3" ht="30" customHeight="1">
      <c r="A87" s="34"/>
      <c r="B87" s="134"/>
      <c r="C87" s="42"/>
    </row>
    <row r="88" spans="1:3" ht="30" customHeight="1">
      <c r="A88" s="34"/>
      <c r="B88" s="126"/>
      <c r="C88" s="149"/>
    </row>
    <row r="89" spans="1:3" ht="30" customHeight="1">
      <c r="A89" s="34"/>
      <c r="B89" s="126"/>
      <c r="C89" s="121"/>
    </row>
    <row r="90" spans="1:3" ht="30" customHeight="1">
      <c r="A90" s="34"/>
      <c r="B90" s="126"/>
      <c r="C90" s="122"/>
    </row>
    <row r="91" spans="1:3" ht="30" customHeight="1">
      <c r="A91" s="34"/>
      <c r="B91" s="102"/>
      <c r="C91" s="42"/>
    </row>
    <row r="92" spans="1:3" s="37" customFormat="1" ht="30" customHeight="1">
      <c r="A92" s="72" t="s">
        <v>205</v>
      </c>
      <c r="B92" s="104" t="s">
        <v>206</v>
      </c>
      <c r="C92" s="140">
        <f>C1+C44+C70</f>
        <v>-1</v>
      </c>
    </row>
    <row r="93" spans="1:3" ht="30" customHeight="1">
      <c r="A93" s="72" t="s">
        <v>61</v>
      </c>
      <c r="B93" s="104" t="s">
        <v>207</v>
      </c>
      <c r="C93" s="144">
        <f>C94+C95+C96</f>
        <v>0</v>
      </c>
    </row>
    <row r="94" spans="1:3" s="37" customFormat="1" ht="30" customHeight="1">
      <c r="A94" s="74" t="s">
        <v>63</v>
      </c>
      <c r="B94" s="138" t="s">
        <v>208</v>
      </c>
      <c r="C94" s="139"/>
    </row>
    <row r="95" spans="1:8" s="37" customFormat="1" ht="30" customHeight="1">
      <c r="A95" s="74" t="s">
        <v>65</v>
      </c>
      <c r="B95" s="138" t="s">
        <v>209</v>
      </c>
      <c r="C95" s="139"/>
      <c r="G95" s="45"/>
      <c r="H95" s="40"/>
    </row>
    <row r="96" spans="1:3" s="37" customFormat="1" ht="30" customHeight="1">
      <c r="A96" s="74" t="s">
        <v>67</v>
      </c>
      <c r="B96" s="138" t="s">
        <v>210</v>
      </c>
      <c r="C96" s="139"/>
    </row>
    <row r="97" spans="1:3" s="37" customFormat="1" ht="30" customHeight="1">
      <c r="A97" s="34"/>
      <c r="B97" s="102"/>
      <c r="C97" s="42"/>
    </row>
    <row r="98" spans="1:3" s="37" customFormat="1" ht="30" customHeight="1">
      <c r="A98" s="88" t="s">
        <v>83</v>
      </c>
      <c r="B98" s="101" t="s">
        <v>211</v>
      </c>
      <c r="C98" s="142">
        <f>C99+C100+C101+C102</f>
        <v>0</v>
      </c>
    </row>
    <row r="99" spans="1:3" s="37" customFormat="1" ht="30" customHeight="1">
      <c r="A99" s="74" t="s">
        <v>85</v>
      </c>
      <c r="B99" s="138" t="s">
        <v>212</v>
      </c>
      <c r="C99" s="139"/>
    </row>
    <row r="100" spans="1:3" s="37" customFormat="1" ht="30" customHeight="1">
      <c r="A100" s="74" t="s">
        <v>87</v>
      </c>
      <c r="B100" s="138" t="s">
        <v>213</v>
      </c>
      <c r="C100" s="139"/>
    </row>
    <row r="101" spans="1:3" s="37" customFormat="1" ht="30" customHeight="1">
      <c r="A101" s="74" t="s">
        <v>89</v>
      </c>
      <c r="B101" s="138" t="s">
        <v>214</v>
      </c>
      <c r="C101" s="139"/>
    </row>
    <row r="102" spans="1:3" s="37" customFormat="1" ht="30" customHeight="1">
      <c r="A102" s="74" t="s">
        <v>91</v>
      </c>
      <c r="B102" s="138" t="s">
        <v>215</v>
      </c>
      <c r="C102" s="139"/>
    </row>
    <row r="103" spans="1:3" s="37" customFormat="1" ht="30" customHeight="1">
      <c r="A103" s="88" t="s">
        <v>216</v>
      </c>
      <c r="B103" s="101" t="s">
        <v>217</v>
      </c>
      <c r="C103" s="142">
        <f>C104+C107+C108+C109</f>
        <v>0</v>
      </c>
    </row>
    <row r="104" spans="1:3" s="37" customFormat="1" ht="30" customHeight="1">
      <c r="A104" s="74" t="s">
        <v>97</v>
      </c>
      <c r="B104" s="138" t="s">
        <v>229</v>
      </c>
      <c r="C104" s="145">
        <f>SUM(C105:C106)</f>
        <v>0</v>
      </c>
    </row>
    <row r="105" spans="1:3" s="37" customFormat="1" ht="30" customHeight="1">
      <c r="A105" s="34"/>
      <c r="B105" s="102"/>
      <c r="C105" s="116"/>
    </row>
    <row r="106" spans="1:3" s="37" customFormat="1" ht="30" customHeight="1">
      <c r="A106" s="34"/>
      <c r="B106" s="102"/>
      <c r="C106" s="116"/>
    </row>
    <row r="107" spans="1:3" s="37" customFormat="1" ht="30" customHeight="1">
      <c r="A107" s="74" t="s">
        <v>99</v>
      </c>
      <c r="B107" s="138" t="s">
        <v>218</v>
      </c>
      <c r="C107" s="145"/>
    </row>
    <row r="108" spans="1:3" ht="30" customHeight="1">
      <c r="A108" s="74" t="s">
        <v>101</v>
      </c>
      <c r="B108" s="138" t="s">
        <v>219</v>
      </c>
      <c r="C108" s="145"/>
    </row>
    <row r="109" spans="1:3" s="37" customFormat="1" ht="30" customHeight="1">
      <c r="A109" s="74" t="s">
        <v>103</v>
      </c>
      <c r="B109" s="138" t="s">
        <v>220</v>
      </c>
      <c r="C109" s="145"/>
    </row>
    <row r="110" spans="1:3" s="37" customFormat="1" ht="30" customHeight="1">
      <c r="A110" s="72" t="s">
        <v>105</v>
      </c>
      <c r="B110" s="104" t="s">
        <v>221</v>
      </c>
      <c r="C110" s="148">
        <f>C111+C112+C113+C114</f>
        <v>0</v>
      </c>
    </row>
    <row r="111" spans="1:3" s="37" customFormat="1" ht="30" customHeight="1">
      <c r="A111" s="74" t="s">
        <v>107</v>
      </c>
      <c r="B111" s="138" t="s">
        <v>222</v>
      </c>
      <c r="C111" s="145"/>
    </row>
    <row r="112" spans="1:3" s="37" customFormat="1" ht="30" customHeight="1">
      <c r="A112" s="74" t="s">
        <v>109</v>
      </c>
      <c r="B112" s="138" t="s">
        <v>223</v>
      </c>
      <c r="C112" s="145"/>
    </row>
    <row r="113" spans="1:3" s="37" customFormat="1" ht="30" customHeight="1">
      <c r="A113" s="74" t="s">
        <v>111</v>
      </c>
      <c r="B113" s="138" t="s">
        <v>224</v>
      </c>
      <c r="C113" s="145"/>
    </row>
    <row r="114" spans="1:3" s="37" customFormat="1" ht="30" customHeight="1">
      <c r="A114" s="74" t="s">
        <v>113</v>
      </c>
      <c r="B114" s="138" t="s">
        <v>225</v>
      </c>
      <c r="C114" s="145"/>
    </row>
    <row r="115" spans="1:3" s="37" customFormat="1" ht="30" customHeight="1">
      <c r="A115" s="72" t="s">
        <v>115</v>
      </c>
      <c r="B115" s="104" t="s">
        <v>226</v>
      </c>
      <c r="C115" s="146">
        <f>C93+C98+C103+C110</f>
        <v>0</v>
      </c>
    </row>
    <row r="116" spans="1:3" s="37" customFormat="1" ht="30" customHeight="1">
      <c r="A116" s="147" t="s">
        <v>227</v>
      </c>
      <c r="B116" s="79" t="s">
        <v>228</v>
      </c>
      <c r="C116" s="148">
        <f>C92+C115</f>
        <v>-1</v>
      </c>
    </row>
    <row r="117" spans="1:255" ht="30" customHeight="1">
      <c r="A117" s="48"/>
      <c r="B117" s="129"/>
      <c r="C117" s="42"/>
      <c r="D117" s="48"/>
      <c r="E117" s="49"/>
      <c r="F117" s="48"/>
      <c r="G117" s="49"/>
      <c r="H117" s="48"/>
      <c r="I117" s="49"/>
      <c r="J117" s="48"/>
      <c r="K117" s="49"/>
      <c r="L117" s="48"/>
      <c r="M117" s="49"/>
      <c r="N117" s="48"/>
      <c r="O117" s="49"/>
      <c r="P117" s="48"/>
      <c r="Q117" s="49"/>
      <c r="R117" s="48"/>
      <c r="S117" s="49"/>
      <c r="T117" s="48"/>
      <c r="U117" s="49"/>
      <c r="V117" s="48"/>
      <c r="W117" s="49"/>
      <c r="X117" s="48"/>
      <c r="Y117" s="49"/>
      <c r="Z117" s="48"/>
      <c r="AA117" s="49"/>
      <c r="AB117" s="48"/>
      <c r="AC117" s="49"/>
      <c r="AD117" s="48"/>
      <c r="AE117" s="49"/>
      <c r="AF117" s="48"/>
      <c r="AG117" s="49"/>
      <c r="AH117" s="48"/>
      <c r="AI117" s="49"/>
      <c r="AJ117" s="48"/>
      <c r="AK117" s="49"/>
      <c r="AL117" s="48"/>
      <c r="AM117" s="49"/>
      <c r="AN117" s="48"/>
      <c r="AO117" s="49"/>
      <c r="AP117" s="48"/>
      <c r="AQ117" s="49"/>
      <c r="AR117" s="48"/>
      <c r="AS117" s="49"/>
      <c r="AT117" s="48"/>
      <c r="AU117" s="49"/>
      <c r="AV117" s="48"/>
      <c r="AW117" s="49"/>
      <c r="AX117" s="48"/>
      <c r="AY117" s="49"/>
      <c r="AZ117" s="48"/>
      <c r="BA117" s="49"/>
      <c r="BB117" s="48"/>
      <c r="BC117" s="49"/>
      <c r="BD117" s="48"/>
      <c r="BE117" s="49"/>
      <c r="BF117" s="48"/>
      <c r="BG117" s="49"/>
      <c r="BH117" s="48"/>
      <c r="BI117" s="49"/>
      <c r="BJ117" s="48"/>
      <c r="BK117" s="49"/>
      <c r="BL117" s="48"/>
      <c r="BM117" s="49"/>
      <c r="BN117" s="48"/>
      <c r="BO117" s="49"/>
      <c r="BP117" s="48"/>
      <c r="BQ117" s="49"/>
      <c r="BR117" s="48"/>
      <c r="BS117" s="49"/>
      <c r="BT117" s="48"/>
      <c r="BU117" s="49"/>
      <c r="BV117" s="48"/>
      <c r="BW117" s="49"/>
      <c r="BX117" s="48"/>
      <c r="BY117" s="49"/>
      <c r="BZ117" s="48"/>
      <c r="CA117" s="49"/>
      <c r="CB117" s="48"/>
      <c r="CC117" s="49"/>
      <c r="CD117" s="48"/>
      <c r="CE117" s="49"/>
      <c r="CF117" s="48"/>
      <c r="CG117" s="49"/>
      <c r="CH117" s="48"/>
      <c r="CI117" s="49"/>
      <c r="CJ117" s="48"/>
      <c r="CK117" s="49"/>
      <c r="CL117" s="48"/>
      <c r="CM117" s="49"/>
      <c r="CN117" s="48"/>
      <c r="CO117" s="49"/>
      <c r="CP117" s="48"/>
      <c r="CQ117" s="49"/>
      <c r="CR117" s="48"/>
      <c r="CS117" s="49"/>
      <c r="CT117" s="48"/>
      <c r="CU117" s="49"/>
      <c r="CV117" s="48"/>
      <c r="CW117" s="49"/>
      <c r="CX117" s="48"/>
      <c r="CY117" s="49"/>
      <c r="CZ117" s="48"/>
      <c r="DA117" s="49"/>
      <c r="DB117" s="48"/>
      <c r="DC117" s="49"/>
      <c r="DD117" s="48"/>
      <c r="DE117" s="49"/>
      <c r="DF117" s="48"/>
      <c r="DG117" s="49"/>
      <c r="DH117" s="48"/>
      <c r="DI117" s="49"/>
      <c r="DJ117" s="48"/>
      <c r="DK117" s="49"/>
      <c r="DL117" s="48"/>
      <c r="DM117" s="49"/>
      <c r="DN117" s="48"/>
      <c r="DO117" s="49"/>
      <c r="DP117" s="48"/>
      <c r="DQ117" s="49"/>
      <c r="DR117" s="48"/>
      <c r="DS117" s="49"/>
      <c r="DT117" s="48"/>
      <c r="DU117" s="49"/>
      <c r="DV117" s="48"/>
      <c r="DW117" s="49"/>
      <c r="DX117" s="48"/>
      <c r="DY117" s="49"/>
      <c r="DZ117" s="48"/>
      <c r="EA117" s="49"/>
      <c r="EB117" s="48"/>
      <c r="EC117" s="49"/>
      <c r="ED117" s="48"/>
      <c r="EE117" s="49"/>
      <c r="EF117" s="48"/>
      <c r="EG117" s="49"/>
      <c r="EH117" s="48"/>
      <c r="EI117" s="49"/>
      <c r="EJ117" s="48"/>
      <c r="EK117" s="49"/>
      <c r="EL117" s="48"/>
      <c r="EM117" s="49"/>
      <c r="EN117" s="48"/>
      <c r="EO117" s="49"/>
      <c r="EP117" s="48"/>
      <c r="EQ117" s="49"/>
      <c r="ER117" s="48"/>
      <c r="ES117" s="49"/>
      <c r="ET117" s="48"/>
      <c r="EU117" s="49"/>
      <c r="EV117" s="48"/>
      <c r="EW117" s="49"/>
      <c r="EX117" s="48"/>
      <c r="EY117" s="49"/>
      <c r="EZ117" s="48"/>
      <c r="FA117" s="49"/>
      <c r="FB117" s="48"/>
      <c r="FC117" s="49"/>
      <c r="FD117" s="48"/>
      <c r="FE117" s="49"/>
      <c r="FF117" s="48"/>
      <c r="FG117" s="49"/>
      <c r="FH117" s="48"/>
      <c r="FI117" s="49"/>
      <c r="FJ117" s="48"/>
      <c r="FK117" s="49"/>
      <c r="FL117" s="48"/>
      <c r="FM117" s="49"/>
      <c r="FN117" s="48"/>
      <c r="FO117" s="49"/>
      <c r="FP117" s="48"/>
      <c r="FQ117" s="49"/>
      <c r="FR117" s="48"/>
      <c r="FS117" s="49"/>
      <c r="FT117" s="48"/>
      <c r="FU117" s="49"/>
      <c r="FV117" s="48"/>
      <c r="FW117" s="49"/>
      <c r="FX117" s="48"/>
      <c r="FY117" s="49"/>
      <c r="FZ117" s="48"/>
      <c r="GA117" s="49"/>
      <c r="GB117" s="48"/>
      <c r="GC117" s="49"/>
      <c r="GD117" s="48"/>
      <c r="GE117" s="49"/>
      <c r="GF117" s="48"/>
      <c r="GG117" s="49"/>
      <c r="GH117" s="48"/>
      <c r="GI117" s="49"/>
      <c r="GJ117" s="48"/>
      <c r="GK117" s="49"/>
      <c r="GL117" s="48"/>
      <c r="GM117" s="49"/>
      <c r="GN117" s="48"/>
      <c r="GO117" s="49"/>
      <c r="GP117" s="48"/>
      <c r="GQ117" s="49"/>
      <c r="GR117" s="48"/>
      <c r="GS117" s="49"/>
      <c r="GT117" s="48"/>
      <c r="GU117" s="49"/>
      <c r="GV117" s="48"/>
      <c r="GW117" s="49"/>
      <c r="GX117" s="48"/>
      <c r="GY117" s="49"/>
      <c r="GZ117" s="48"/>
      <c r="HA117" s="49"/>
      <c r="HB117" s="48"/>
      <c r="HC117" s="49"/>
      <c r="HD117" s="48"/>
      <c r="HE117" s="49"/>
      <c r="HF117" s="48"/>
      <c r="HG117" s="49"/>
      <c r="HH117" s="48"/>
      <c r="HI117" s="49"/>
      <c r="HJ117" s="48"/>
      <c r="HK117" s="49"/>
      <c r="HL117" s="48"/>
      <c r="HM117" s="49"/>
      <c r="HN117" s="48"/>
      <c r="HO117" s="49"/>
      <c r="HP117" s="48"/>
      <c r="HQ117" s="49"/>
      <c r="HR117" s="48"/>
      <c r="HS117" s="49"/>
      <c r="HT117" s="48"/>
      <c r="HU117" s="49"/>
      <c r="HV117" s="48"/>
      <c r="HW117" s="49"/>
      <c r="HX117" s="48"/>
      <c r="HY117" s="49"/>
      <c r="HZ117" s="48"/>
      <c r="IA117" s="49"/>
      <c r="IB117" s="48"/>
      <c r="IC117" s="49"/>
      <c r="ID117" s="48"/>
      <c r="IE117" s="49"/>
      <c r="IF117" s="48"/>
      <c r="IG117" s="49"/>
      <c r="IH117" s="48"/>
      <c r="II117" s="49"/>
      <c r="IJ117" s="48"/>
      <c r="IK117" s="49"/>
      <c r="IL117" s="48"/>
      <c r="IM117" s="49"/>
      <c r="IN117" s="48"/>
      <c r="IO117" s="49"/>
      <c r="IP117" s="48"/>
      <c r="IQ117" s="49"/>
      <c r="IR117" s="48"/>
      <c r="IS117" s="49"/>
      <c r="IT117" s="48"/>
      <c r="IU117" s="49"/>
    </row>
    <row r="118" spans="1:3" ht="30" customHeight="1">
      <c r="A118" s="50"/>
      <c r="B118" s="130"/>
      <c r="C118" s="42"/>
    </row>
    <row r="119" spans="1:3" ht="30" customHeight="1">
      <c r="A119" s="50"/>
      <c r="B119" s="130"/>
      <c r="C119" s="42"/>
    </row>
    <row r="120" spans="1:3" ht="30" customHeight="1">
      <c r="A120" s="50"/>
      <c r="B120" s="130"/>
      <c r="C120" s="115"/>
    </row>
    <row r="121" spans="1:3" s="37" customFormat="1" ht="30" customHeight="1">
      <c r="A121" s="51"/>
      <c r="B121" s="131"/>
      <c r="C121" s="59"/>
    </row>
    <row r="122" spans="1:3" s="37" customFormat="1" ht="30" customHeight="1">
      <c r="A122" s="51"/>
      <c r="B122" s="131"/>
      <c r="C122" s="59"/>
    </row>
    <row r="123" spans="1:6" ht="30" customHeight="1">
      <c r="A123" s="50"/>
      <c r="B123" s="130"/>
      <c r="C123" s="116"/>
      <c r="E123" s="52"/>
      <c r="F123" s="39"/>
    </row>
    <row r="124" spans="1:6" ht="30" customHeight="1">
      <c r="A124" s="50"/>
      <c r="B124" s="130"/>
      <c r="C124" s="42"/>
      <c r="E124" s="52"/>
      <c r="F124" s="39"/>
    </row>
    <row r="125" spans="1:6" ht="30" customHeight="1">
      <c r="A125" s="50"/>
      <c r="B125" s="130"/>
      <c r="C125" s="42"/>
      <c r="E125" s="52"/>
      <c r="F125" s="39"/>
    </row>
    <row r="126" spans="1:3" s="37" customFormat="1" ht="30" customHeight="1">
      <c r="A126" s="51"/>
      <c r="B126" s="131"/>
      <c r="C126" s="59"/>
    </row>
    <row r="127" spans="1:3" s="37" customFormat="1" ht="30" customHeight="1">
      <c r="A127" s="51"/>
      <c r="B127" s="131"/>
      <c r="C127" s="59"/>
    </row>
    <row r="128" spans="1:3" s="37" customFormat="1" ht="30" customHeight="1">
      <c r="A128" s="51"/>
      <c r="B128" s="131"/>
      <c r="C128" s="42"/>
    </row>
    <row r="129" spans="1:3" s="37" customFormat="1" ht="30" customHeight="1">
      <c r="A129" s="53"/>
      <c r="B129" s="132"/>
      <c r="C129" s="119"/>
    </row>
    <row r="130" spans="1:3" s="37" customFormat="1" ht="30" customHeight="1">
      <c r="A130" s="53"/>
      <c r="B130" s="132"/>
      <c r="C130" s="42"/>
    </row>
    <row r="131" spans="1:3" ht="30" customHeight="1">
      <c r="A131" s="53"/>
      <c r="B131" s="132"/>
      <c r="C131" s="119"/>
    </row>
    <row r="132" spans="1:3" ht="30" customHeight="1">
      <c r="A132" s="53"/>
      <c r="B132" s="132"/>
      <c r="C132" s="113"/>
    </row>
    <row r="133" spans="1:3" ht="30" customHeight="1">
      <c r="A133" s="53"/>
      <c r="B133" s="132"/>
      <c r="C133" s="42"/>
    </row>
    <row r="134" spans="1:3" ht="30" customHeight="1">
      <c r="A134" s="53"/>
      <c r="B134" s="132"/>
      <c r="C134" s="42"/>
    </row>
    <row r="135" spans="1:3" s="37" customFormat="1" ht="30" customHeight="1">
      <c r="A135" s="51"/>
      <c r="B135" s="131"/>
      <c r="C135" s="59"/>
    </row>
    <row r="136" spans="1:3" s="37" customFormat="1" ht="30" customHeight="1">
      <c r="A136" s="51"/>
      <c r="B136" s="131"/>
      <c r="C136" s="42"/>
    </row>
    <row r="137" spans="1:3" s="37" customFormat="1" ht="30" customHeight="1">
      <c r="A137" s="51"/>
      <c r="B137" s="131"/>
      <c r="C137" s="59"/>
    </row>
    <row r="138" spans="1:9" s="37" customFormat="1" ht="30" customHeight="1">
      <c r="A138" s="54">
        <v>16</v>
      </c>
      <c r="B138" s="130"/>
      <c r="C138" s="119"/>
      <c r="H138" s="33"/>
      <c r="I138" s="33"/>
    </row>
    <row r="139" spans="1:3" s="37" customFormat="1" ht="30" customHeight="1">
      <c r="A139" s="50"/>
      <c r="B139" s="130"/>
      <c r="C139" s="118"/>
    </row>
    <row r="140" spans="1:2" ht="30" customHeight="1">
      <c r="A140" s="50"/>
      <c r="B140" s="130"/>
    </row>
    <row r="141" spans="1:3" s="37" customFormat="1" ht="30" customHeight="1">
      <c r="A141" s="51"/>
      <c r="B141" s="131"/>
      <c r="C141" s="125"/>
    </row>
    <row r="142" spans="1:3" s="37" customFormat="1" ht="30" customHeight="1">
      <c r="A142" s="51"/>
      <c r="B142" s="131"/>
      <c r="C142" s="125"/>
    </row>
    <row r="143" spans="1:3" s="37" customFormat="1" ht="30" customHeight="1">
      <c r="A143" s="51"/>
      <c r="B143" s="131"/>
      <c r="C143" s="125"/>
    </row>
    <row r="144" spans="1:2" ht="30" customHeight="1">
      <c r="A144" s="50"/>
      <c r="B144" s="130"/>
    </row>
    <row r="145" spans="1:3" ht="30" customHeight="1">
      <c r="A145" s="50"/>
      <c r="B145" s="130"/>
      <c r="C145" s="42"/>
    </row>
    <row r="146" spans="1:3" ht="30" customHeight="1">
      <c r="A146" s="50"/>
      <c r="B146" s="130"/>
      <c r="C146" s="42"/>
    </row>
    <row r="147" spans="1:3" ht="30" customHeight="1">
      <c r="A147" s="50"/>
      <c r="B147" s="130"/>
      <c r="C147" s="42"/>
    </row>
    <row r="148" spans="1:3" ht="30" customHeight="1">
      <c r="A148" s="50"/>
      <c r="B148" s="130"/>
      <c r="C148" s="42"/>
    </row>
    <row r="149" spans="1:3" s="37" customFormat="1" ht="30" customHeight="1">
      <c r="A149" s="51"/>
      <c r="B149" s="131"/>
      <c r="C149" s="125"/>
    </row>
    <row r="150" spans="1:2" ht="30" customHeight="1">
      <c r="A150" s="50"/>
      <c r="B150" s="130"/>
    </row>
    <row r="151" spans="1:2" ht="30" customHeight="1">
      <c r="A151" s="50"/>
      <c r="B151" s="130"/>
    </row>
    <row r="152" spans="1:3" ht="30" customHeight="1">
      <c r="A152" s="50"/>
      <c r="B152" s="130"/>
      <c r="C152" s="115"/>
    </row>
    <row r="153" spans="1:3" s="37" customFormat="1" ht="30" customHeight="1">
      <c r="A153" s="51"/>
      <c r="B153" s="131"/>
      <c r="C153" s="125"/>
    </row>
    <row r="154" spans="1:2" ht="30" customHeight="1">
      <c r="A154" s="50"/>
      <c r="B154" s="130"/>
    </row>
    <row r="155" spans="1:3" ht="30" customHeight="1">
      <c r="A155" s="50"/>
      <c r="B155" s="130"/>
      <c r="C155" s="42"/>
    </row>
    <row r="156" spans="1:3" ht="30" customHeight="1">
      <c r="A156" s="50"/>
      <c r="B156" s="130"/>
      <c r="C156" s="42"/>
    </row>
    <row r="157" spans="1:3" s="37" customFormat="1" ht="30" customHeight="1">
      <c r="A157" s="51"/>
      <c r="B157" s="131"/>
      <c r="C157" s="125"/>
    </row>
    <row r="158" spans="1:2" ht="30" customHeight="1">
      <c r="A158" s="50"/>
      <c r="B158" s="130"/>
    </row>
    <row r="159" spans="1:3" ht="30" customHeight="1">
      <c r="A159" s="50"/>
      <c r="B159" s="130"/>
      <c r="C159" s="42"/>
    </row>
    <row r="160" spans="1:3" ht="30" customHeight="1">
      <c r="A160" s="50"/>
      <c r="B160" s="130"/>
      <c r="C160" s="42"/>
    </row>
    <row r="161" spans="1:3" s="37" customFormat="1" ht="30" customHeight="1">
      <c r="A161" s="51"/>
      <c r="B161" s="131"/>
      <c r="C161" s="125"/>
    </row>
    <row r="162" spans="1:3" s="37" customFormat="1" ht="30" customHeight="1">
      <c r="A162" s="51"/>
      <c r="B162" s="131"/>
      <c r="C162" s="125"/>
    </row>
    <row r="163" spans="1:3" ht="30" customHeight="1">
      <c r="A163" s="50"/>
      <c r="B163" s="130"/>
      <c r="C163" s="115"/>
    </row>
    <row r="164" spans="1:3" ht="30" customHeight="1">
      <c r="A164" s="50"/>
      <c r="B164" s="130"/>
      <c r="C164" s="115"/>
    </row>
    <row r="165" spans="1:3" ht="30" customHeight="1">
      <c r="A165" s="50"/>
      <c r="B165" s="130"/>
      <c r="C165" s="115"/>
    </row>
    <row r="166" spans="1:3" ht="30" customHeight="1">
      <c r="A166" s="50"/>
      <c r="B166" s="130"/>
      <c r="C166" s="115"/>
    </row>
    <row r="167" spans="1:3" ht="30" customHeight="1">
      <c r="A167" s="50"/>
      <c r="B167" s="130"/>
      <c r="C167" s="115"/>
    </row>
    <row r="168" spans="1:3" ht="30" customHeight="1">
      <c r="A168" s="50"/>
      <c r="B168" s="130"/>
      <c r="C168" s="125"/>
    </row>
    <row r="169" spans="1:3" s="37" customFormat="1" ht="30" customHeight="1">
      <c r="A169" s="51"/>
      <c r="B169" s="131"/>
      <c r="C169" s="125"/>
    </row>
    <row r="170" spans="1:2" ht="30" customHeight="1">
      <c r="A170" s="50"/>
      <c r="B170" s="130"/>
    </row>
    <row r="171" spans="1:2" ht="30" customHeight="1">
      <c r="A171" s="50"/>
      <c r="B171" s="130"/>
    </row>
    <row r="172" spans="1:2" ht="30" customHeight="1">
      <c r="A172" s="50"/>
      <c r="B172" s="130"/>
    </row>
    <row r="173" spans="1:2" ht="30" customHeight="1">
      <c r="A173" s="50"/>
      <c r="B173" s="130"/>
    </row>
    <row r="174" spans="1:2" ht="30" customHeight="1">
      <c r="A174" s="50"/>
      <c r="B174" s="130"/>
    </row>
    <row r="175" spans="1:2" ht="30" customHeight="1">
      <c r="A175" s="54"/>
      <c r="B175" s="130"/>
    </row>
    <row r="176" spans="1:2" ht="30" customHeight="1">
      <c r="A176" s="54"/>
      <c r="B176" s="130"/>
    </row>
    <row r="177" spans="1:2" ht="30" customHeight="1">
      <c r="A177" s="54"/>
      <c r="B177" s="130"/>
    </row>
    <row r="178" spans="1:2" ht="30" customHeight="1">
      <c r="A178" s="54"/>
      <c r="B178" s="130"/>
    </row>
    <row r="179" spans="1:2" ht="30" customHeight="1">
      <c r="A179" s="50"/>
      <c r="B179" s="130"/>
    </row>
    <row r="180" spans="1:2" ht="30" customHeight="1">
      <c r="A180" s="50"/>
      <c r="B180" s="130"/>
    </row>
    <row r="181" spans="1:2" ht="30" customHeight="1">
      <c r="A181" s="50"/>
      <c r="B181" s="130"/>
    </row>
    <row r="182" spans="1:2" ht="30" customHeight="1">
      <c r="A182" s="50"/>
      <c r="B182" s="130"/>
    </row>
    <row r="183" spans="1:2" ht="30" customHeight="1">
      <c r="A183" s="50"/>
      <c r="B183" s="130"/>
    </row>
    <row r="184" spans="1:2" ht="30" customHeight="1">
      <c r="A184" s="53"/>
      <c r="B184" s="132"/>
    </row>
    <row r="185" spans="1:2" ht="30" customHeight="1">
      <c r="A185" s="53"/>
      <c r="B185" s="132"/>
    </row>
    <row r="186" spans="1:3" s="37" customFormat="1" ht="30" customHeight="1">
      <c r="A186" s="53"/>
      <c r="B186" s="132"/>
      <c r="C186" s="125"/>
    </row>
    <row r="187" spans="1:2" ht="30" customHeight="1">
      <c r="A187" s="50"/>
      <c r="B187" s="130"/>
    </row>
    <row r="188" spans="1:2" ht="30" customHeight="1">
      <c r="A188" s="50"/>
      <c r="B188" s="130"/>
    </row>
    <row r="189" spans="1:2" ht="30" customHeight="1">
      <c r="A189" s="50"/>
      <c r="B189" s="130"/>
    </row>
    <row r="190" spans="1:2" ht="30" customHeight="1">
      <c r="A190" s="54"/>
      <c r="B190" s="130"/>
    </row>
    <row r="191" spans="1:2" ht="30" customHeight="1">
      <c r="A191" s="54"/>
      <c r="B191" s="130"/>
    </row>
    <row r="192" spans="1:2" ht="30" customHeight="1">
      <c r="A192" s="54"/>
      <c r="B192" s="130"/>
    </row>
    <row r="193" spans="1:2" ht="30" customHeight="1">
      <c r="A193" s="54"/>
      <c r="B193" s="130"/>
    </row>
    <row r="194" spans="1:2" ht="30" customHeight="1">
      <c r="A194" s="54"/>
      <c r="B194" s="130"/>
    </row>
    <row r="195" spans="1:2" ht="30" customHeight="1">
      <c r="A195" s="54"/>
      <c r="B195" s="130"/>
    </row>
    <row r="196" spans="1:2" ht="30" customHeight="1">
      <c r="A196" s="54"/>
      <c r="B196" s="130"/>
    </row>
    <row r="197" spans="1:3" ht="30" customHeight="1">
      <c r="A197" s="50"/>
      <c r="B197" s="130"/>
      <c r="C197" s="125"/>
    </row>
  </sheetData>
  <sheetProtection/>
  <printOptions/>
  <pageMargins left="0.75" right="0.75" top="1" bottom="1" header="0.5" footer="0.5"/>
  <pageSetup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6"/>
  <sheetViews>
    <sheetView zoomScalePageLayoutView="0" workbookViewId="0" topLeftCell="A37">
      <selection activeCell="J8" sqref="J8"/>
    </sheetView>
  </sheetViews>
  <sheetFormatPr defaultColWidth="9.140625" defaultRowHeight="30" customHeight="1"/>
  <cols>
    <col min="1" max="1" width="6.140625" style="33" customWidth="1"/>
    <col min="2" max="2" width="81.7109375" style="110" bestFit="1" customWidth="1"/>
    <col min="3" max="3" width="17.7109375" style="44" customWidth="1"/>
    <col min="4" max="16384" width="9.140625" style="28" customWidth="1"/>
  </cols>
  <sheetData>
    <row r="1" spans="1:3" s="30" customFormat="1" ht="30" customHeight="1">
      <c r="A1" s="88" t="s">
        <v>19</v>
      </c>
      <c r="B1" s="90" t="s">
        <v>20</v>
      </c>
      <c r="C1" s="89">
        <f>C2+C4+C5+C6+C7</f>
        <v>1101</v>
      </c>
    </row>
    <row r="2" spans="1:3" s="30" customFormat="1" ht="30" customHeight="1">
      <c r="A2" s="74" t="s">
        <v>21</v>
      </c>
      <c r="B2" s="75" t="s">
        <v>22</v>
      </c>
      <c r="C2" s="78">
        <f>C3</f>
        <v>0</v>
      </c>
    </row>
    <row r="3" spans="1:3" s="30" customFormat="1" ht="30" customHeight="1">
      <c r="A3" s="34"/>
      <c r="B3" s="65"/>
      <c r="C3" s="38"/>
    </row>
    <row r="4" spans="1:3" s="30" customFormat="1" ht="30" customHeight="1">
      <c r="A4" s="74" t="s">
        <v>23</v>
      </c>
      <c r="B4" s="75" t="s">
        <v>24</v>
      </c>
      <c r="C4" s="76"/>
    </row>
    <row r="5" spans="1:3" ht="30" customHeight="1">
      <c r="A5" s="74" t="s">
        <v>25</v>
      </c>
      <c r="B5" s="75" t="s">
        <v>26</v>
      </c>
      <c r="C5" s="81"/>
    </row>
    <row r="6" spans="1:3" s="30" customFormat="1" ht="30" customHeight="1">
      <c r="A6" s="74" t="s">
        <v>27</v>
      </c>
      <c r="B6" s="75" t="s">
        <v>28</v>
      </c>
      <c r="C6" s="76"/>
    </row>
    <row r="7" spans="1:3" ht="30" customHeight="1">
      <c r="A7" s="74" t="s">
        <v>29</v>
      </c>
      <c r="B7" s="75" t="s">
        <v>30</v>
      </c>
      <c r="C7" s="76">
        <f>SUM(C8:C12)</f>
        <v>1101</v>
      </c>
    </row>
    <row r="8" spans="1:3" ht="30" customHeight="1">
      <c r="A8" s="34"/>
      <c r="B8" s="67" t="s">
        <v>286</v>
      </c>
      <c r="C8" s="39">
        <v>750</v>
      </c>
    </row>
    <row r="9" spans="1:3" ht="30" customHeight="1">
      <c r="A9" s="34"/>
      <c r="B9" s="67" t="s">
        <v>287</v>
      </c>
      <c r="C9" s="39">
        <v>86</v>
      </c>
    </row>
    <row r="10" spans="1:3" ht="30" customHeight="1">
      <c r="A10" s="34"/>
      <c r="B10" s="67" t="s">
        <v>288</v>
      </c>
      <c r="C10" s="39">
        <v>150</v>
      </c>
    </row>
    <row r="11" spans="1:3" ht="30" customHeight="1">
      <c r="A11" s="34"/>
      <c r="B11" s="67" t="s">
        <v>289</v>
      </c>
      <c r="C11" s="39">
        <v>115</v>
      </c>
    </row>
    <row r="12" spans="1:5" ht="30" customHeight="1">
      <c r="A12" s="34"/>
      <c r="B12" s="67" t="s">
        <v>290</v>
      </c>
      <c r="C12" s="39"/>
      <c r="E12" s="28">
        <v>-8860</v>
      </c>
    </row>
    <row r="13" spans="1:3" s="30" customFormat="1" ht="30" customHeight="1">
      <c r="A13" s="74" t="s">
        <v>31</v>
      </c>
      <c r="B13" s="75" t="s">
        <v>32</v>
      </c>
      <c r="C13" s="76"/>
    </row>
    <row r="14" spans="1:3" ht="30" customHeight="1">
      <c r="A14" s="88" t="s">
        <v>33</v>
      </c>
      <c r="B14" s="101" t="s">
        <v>34</v>
      </c>
      <c r="C14" s="91">
        <f>C15+C18+C20+C22+C24</f>
        <v>0</v>
      </c>
    </row>
    <row r="15" spans="1:3" s="30" customFormat="1" ht="30" customHeight="1">
      <c r="A15" s="74" t="s">
        <v>35</v>
      </c>
      <c r="B15" s="75" t="s">
        <v>36</v>
      </c>
      <c r="C15" s="76">
        <f>SUM(C16:C17)</f>
        <v>0</v>
      </c>
    </row>
    <row r="16" spans="1:5" s="33" customFormat="1" ht="30" customHeight="1">
      <c r="A16" s="34"/>
      <c r="B16" s="67" t="s">
        <v>291</v>
      </c>
      <c r="C16" s="35"/>
      <c r="E16" s="33">
        <v>-496</v>
      </c>
    </row>
    <row r="17" spans="1:3" s="33" customFormat="1" ht="30" customHeight="1">
      <c r="A17" s="34"/>
      <c r="B17" s="111"/>
      <c r="C17" s="35"/>
    </row>
    <row r="18" spans="1:3" ht="30" customHeight="1">
      <c r="A18" s="74" t="s">
        <v>37</v>
      </c>
      <c r="B18" s="75" t="s">
        <v>38</v>
      </c>
      <c r="C18" s="76"/>
    </row>
    <row r="19" spans="1:3" ht="30" customHeight="1">
      <c r="A19" s="34"/>
      <c r="B19" s="65"/>
      <c r="C19" s="35"/>
    </row>
    <row r="20" spans="1:3" s="30" customFormat="1" ht="30" customHeight="1">
      <c r="A20" s="74" t="s">
        <v>39</v>
      </c>
      <c r="B20" s="75" t="s">
        <v>40</v>
      </c>
      <c r="C20" s="76"/>
    </row>
    <row r="21" spans="1:3" s="30" customFormat="1" ht="30" customHeight="1">
      <c r="A21" s="34"/>
      <c r="B21" s="65"/>
      <c r="C21" s="36"/>
    </row>
    <row r="22" spans="1:3" s="30" customFormat="1" ht="30" customHeight="1">
      <c r="A22" s="74" t="s">
        <v>41</v>
      </c>
      <c r="B22" s="75" t="s">
        <v>42</v>
      </c>
      <c r="C22" s="81"/>
    </row>
    <row r="23" spans="1:3" s="30" customFormat="1" ht="30" customHeight="1">
      <c r="A23" s="34"/>
      <c r="B23" s="65"/>
      <c r="C23" s="32"/>
    </row>
    <row r="24" spans="1:3" ht="30" customHeight="1">
      <c r="A24" s="74" t="s">
        <v>43</v>
      </c>
      <c r="B24" s="75" t="s">
        <v>44</v>
      </c>
      <c r="C24" s="82">
        <f>SUM(C25:C26)</f>
        <v>0</v>
      </c>
    </row>
    <row r="25" spans="1:3" s="33" customFormat="1" ht="30" customHeight="1">
      <c r="A25" s="34"/>
      <c r="B25" s="111"/>
      <c r="C25" s="35"/>
    </row>
    <row r="26" spans="1:3" s="33" customFormat="1" ht="30" customHeight="1">
      <c r="A26" s="34"/>
      <c r="B26" s="111"/>
      <c r="C26" s="35"/>
    </row>
    <row r="27" spans="1:4" ht="30" customHeight="1">
      <c r="A27" s="74" t="s">
        <v>45</v>
      </c>
      <c r="B27" s="75" t="s">
        <v>46</v>
      </c>
      <c r="C27" s="83"/>
      <c r="D27" s="63"/>
    </row>
    <row r="28" spans="1:3" ht="30" customHeight="1">
      <c r="A28" s="34"/>
      <c r="B28" s="65"/>
      <c r="C28" s="38"/>
    </row>
    <row r="29" spans="1:3" s="30" customFormat="1" ht="30" customHeight="1">
      <c r="A29" s="31" t="s">
        <v>47</v>
      </c>
      <c r="B29" s="103" t="s">
        <v>48</v>
      </c>
      <c r="C29" s="36">
        <f>C30</f>
        <v>0</v>
      </c>
    </row>
    <row r="30" spans="1:3" s="30" customFormat="1" ht="30" customHeight="1">
      <c r="A30" s="74" t="s">
        <v>244</v>
      </c>
      <c r="B30" s="75" t="s">
        <v>60</v>
      </c>
      <c r="C30" s="83">
        <f>C31</f>
        <v>0</v>
      </c>
    </row>
    <row r="31" spans="1:3" s="30" customFormat="1" ht="30" customHeight="1">
      <c r="A31" s="34"/>
      <c r="B31" s="65"/>
      <c r="C31" s="36"/>
    </row>
    <row r="32" spans="1:3" s="30" customFormat="1" ht="30" customHeight="1">
      <c r="A32" s="72" t="s">
        <v>61</v>
      </c>
      <c r="B32" s="104" t="s">
        <v>62</v>
      </c>
      <c r="C32" s="80">
        <f>C34+C36+C38+C40+C42+C44+C47+C52+C54+C56</f>
        <v>0</v>
      </c>
    </row>
    <row r="33" spans="1:3" s="30" customFormat="1" ht="30" customHeight="1">
      <c r="A33" s="31"/>
      <c r="B33" s="103"/>
      <c r="C33" s="36"/>
    </row>
    <row r="34" spans="1:3" s="30" customFormat="1" ht="30" customHeight="1">
      <c r="A34" s="74" t="s">
        <v>63</v>
      </c>
      <c r="B34" s="75" t="s">
        <v>64</v>
      </c>
      <c r="C34" s="83"/>
    </row>
    <row r="35" spans="1:3" s="30" customFormat="1" ht="30" customHeight="1">
      <c r="A35" s="34"/>
      <c r="B35" s="65"/>
      <c r="C35" s="38"/>
    </row>
    <row r="36" spans="1:3" s="30" customFormat="1" ht="30" customHeight="1">
      <c r="A36" s="74" t="s">
        <v>65</v>
      </c>
      <c r="B36" s="75" t="s">
        <v>66</v>
      </c>
      <c r="C36" s="83">
        <f>SUM(C37:C37)</f>
        <v>0</v>
      </c>
    </row>
    <row r="37" spans="1:3" s="30" customFormat="1" ht="30" customHeight="1">
      <c r="A37" s="34"/>
      <c r="B37" s="65"/>
      <c r="C37" s="36"/>
    </row>
    <row r="38" spans="1:3" s="30" customFormat="1" ht="30" customHeight="1">
      <c r="A38" s="74" t="s">
        <v>67</v>
      </c>
      <c r="B38" s="75" t="s">
        <v>68</v>
      </c>
      <c r="C38" s="83">
        <f>SUM(C39:C39)</f>
        <v>0</v>
      </c>
    </row>
    <row r="39" spans="1:3" s="37" customFormat="1" ht="30" customHeight="1">
      <c r="A39" s="34"/>
      <c r="B39" s="100"/>
      <c r="C39" s="62"/>
    </row>
    <row r="40" spans="1:3" s="30" customFormat="1" ht="30" customHeight="1">
      <c r="A40" s="74" t="s">
        <v>69</v>
      </c>
      <c r="B40" s="75" t="s">
        <v>70</v>
      </c>
      <c r="C40" s="83"/>
    </row>
    <row r="41" spans="1:3" s="30" customFormat="1" ht="30" customHeight="1">
      <c r="A41" s="34"/>
      <c r="B41" s="65"/>
      <c r="C41" s="36"/>
    </row>
    <row r="42" spans="1:3" s="30" customFormat="1" ht="30" customHeight="1">
      <c r="A42" s="74" t="s">
        <v>71</v>
      </c>
      <c r="B42" s="75" t="s">
        <v>72</v>
      </c>
      <c r="C42" s="83"/>
    </row>
    <row r="43" spans="1:3" s="30" customFormat="1" ht="30" customHeight="1">
      <c r="A43" s="34"/>
      <c r="B43" s="105"/>
      <c r="C43" s="36"/>
    </row>
    <row r="44" spans="1:3" s="30" customFormat="1" ht="30" customHeight="1">
      <c r="A44" s="74" t="s">
        <v>73</v>
      </c>
      <c r="B44" s="75" t="s">
        <v>74</v>
      </c>
      <c r="C44" s="83">
        <f>SUM(C45:C46)</f>
        <v>0</v>
      </c>
    </row>
    <row r="45" spans="1:3" s="30" customFormat="1" ht="30" customHeight="1">
      <c r="A45" s="58"/>
      <c r="B45" s="67"/>
      <c r="C45" s="36"/>
    </row>
    <row r="46" spans="1:3" s="30" customFormat="1" ht="30" customHeight="1">
      <c r="A46" s="58"/>
      <c r="B46" s="70"/>
      <c r="C46" s="36"/>
    </row>
    <row r="47" spans="1:3" s="30" customFormat="1" ht="30" customHeight="1">
      <c r="A47" s="74" t="s">
        <v>75</v>
      </c>
      <c r="B47" s="75" t="s">
        <v>76</v>
      </c>
      <c r="C47" s="83">
        <f>SUM(C48:C50)</f>
        <v>0</v>
      </c>
    </row>
    <row r="48" spans="1:3" s="30" customFormat="1" ht="30" customHeight="1">
      <c r="A48" s="34"/>
      <c r="B48" s="100"/>
      <c r="C48" s="60"/>
    </row>
    <row r="49" spans="1:3" s="30" customFormat="1" ht="30" customHeight="1">
      <c r="A49" s="34"/>
      <c r="B49" s="100"/>
      <c r="C49" s="60"/>
    </row>
    <row r="50" spans="1:3" s="30" customFormat="1" ht="30" customHeight="1">
      <c r="A50" s="34"/>
      <c r="B50" s="100"/>
      <c r="C50" s="60"/>
    </row>
    <row r="51" spans="1:3" s="30" customFormat="1" ht="30" customHeight="1">
      <c r="A51" s="34"/>
      <c r="B51" s="100"/>
      <c r="C51" s="66"/>
    </row>
    <row r="52" spans="1:3" s="30" customFormat="1" ht="30" customHeight="1">
      <c r="A52" s="74" t="s">
        <v>77</v>
      </c>
      <c r="B52" s="75" t="s">
        <v>78</v>
      </c>
      <c r="C52" s="83"/>
    </row>
    <row r="53" spans="1:3" s="30" customFormat="1" ht="30" customHeight="1">
      <c r="A53" s="34"/>
      <c r="B53" s="65"/>
      <c r="C53" s="38"/>
    </row>
    <row r="54" spans="1:3" s="30" customFormat="1" ht="30" customHeight="1">
      <c r="A54" s="74" t="s">
        <v>79</v>
      </c>
      <c r="B54" s="75" t="s">
        <v>80</v>
      </c>
      <c r="C54" s="83"/>
    </row>
    <row r="55" spans="1:3" s="30" customFormat="1" ht="30" customHeight="1">
      <c r="A55" s="34"/>
      <c r="B55" s="65"/>
      <c r="C55" s="35"/>
    </row>
    <row r="56" spans="1:3" s="30" customFormat="1" ht="30" customHeight="1">
      <c r="A56" s="74" t="s">
        <v>81</v>
      </c>
      <c r="B56" s="75" t="s">
        <v>82</v>
      </c>
      <c r="C56" s="83">
        <f>SUM(C57:C57)</f>
        <v>0</v>
      </c>
    </row>
    <row r="57" spans="1:3" s="30" customFormat="1" ht="30" customHeight="1">
      <c r="A57" s="34"/>
      <c r="B57" s="65"/>
      <c r="C57" s="38"/>
    </row>
    <row r="58" spans="1:3" ht="30" customHeight="1">
      <c r="A58" s="72" t="s">
        <v>83</v>
      </c>
      <c r="B58" s="104" t="s">
        <v>84</v>
      </c>
      <c r="C58" s="87">
        <f>C59+C61+C64+C66+C67</f>
        <v>0</v>
      </c>
    </row>
    <row r="59" spans="1:3" ht="30" customHeight="1">
      <c r="A59" s="74" t="s">
        <v>85</v>
      </c>
      <c r="B59" s="75" t="s">
        <v>86</v>
      </c>
      <c r="C59" s="83"/>
    </row>
    <row r="60" spans="1:3" ht="30" customHeight="1">
      <c r="A60" s="34"/>
      <c r="B60" s="65"/>
      <c r="C60" s="35"/>
    </row>
    <row r="61" spans="1:3" s="30" customFormat="1" ht="30" customHeight="1">
      <c r="A61" s="74" t="s">
        <v>87</v>
      </c>
      <c r="B61" s="75" t="s">
        <v>88</v>
      </c>
      <c r="C61" s="83">
        <f>SUM(C62:C64)</f>
        <v>0</v>
      </c>
    </row>
    <row r="62" spans="1:3" s="30" customFormat="1" ht="30" customHeight="1">
      <c r="A62" s="34"/>
      <c r="B62" s="67"/>
      <c r="C62" s="38"/>
    </row>
    <row r="63" spans="1:3" s="30" customFormat="1" ht="30" customHeight="1">
      <c r="A63" s="34"/>
      <c r="B63" s="67"/>
      <c r="C63" s="38"/>
    </row>
    <row r="64" spans="1:3" ht="30" customHeight="1">
      <c r="A64" s="74" t="s">
        <v>89</v>
      </c>
      <c r="B64" s="75" t="s">
        <v>90</v>
      </c>
      <c r="C64" s="83"/>
    </row>
    <row r="65" spans="1:3" ht="30" customHeight="1">
      <c r="A65" s="34"/>
      <c r="B65" s="65"/>
      <c r="C65" s="35"/>
    </row>
    <row r="66" spans="1:3" s="30" customFormat="1" ht="30" customHeight="1">
      <c r="A66" s="74" t="s">
        <v>91</v>
      </c>
      <c r="B66" s="75" t="s">
        <v>92</v>
      </c>
      <c r="C66" s="83"/>
    </row>
    <row r="67" spans="1:3" s="30" customFormat="1" ht="30" customHeight="1">
      <c r="A67" s="74" t="s">
        <v>93</v>
      </c>
      <c r="B67" s="75" t="s">
        <v>94</v>
      </c>
      <c r="C67" s="83"/>
    </row>
    <row r="68" spans="1:3" s="30" customFormat="1" ht="15">
      <c r="A68" s="88" t="s">
        <v>95</v>
      </c>
      <c r="B68" s="101" t="s">
        <v>96</v>
      </c>
      <c r="C68" s="89">
        <f>C69+C71+C73</f>
        <v>0</v>
      </c>
    </row>
    <row r="69" spans="1:3" ht="30" customHeight="1">
      <c r="A69" s="74" t="s">
        <v>97</v>
      </c>
      <c r="B69" s="75" t="s">
        <v>98</v>
      </c>
      <c r="C69" s="83"/>
    </row>
    <row r="70" spans="1:3" ht="30" customHeight="1">
      <c r="A70" s="34"/>
      <c r="B70" s="65"/>
      <c r="C70" s="32"/>
    </row>
    <row r="71" spans="1:3" ht="30" customHeight="1">
      <c r="A71" s="74" t="s">
        <v>99</v>
      </c>
      <c r="B71" s="75" t="s">
        <v>100</v>
      </c>
      <c r="C71" s="83">
        <f>C72</f>
        <v>0</v>
      </c>
    </row>
    <row r="72" spans="1:3" ht="30" customHeight="1">
      <c r="A72" s="34"/>
      <c r="B72" s="65"/>
      <c r="C72" s="41"/>
    </row>
    <row r="73" spans="1:5" ht="30" customHeight="1">
      <c r="A73" s="74" t="s">
        <v>101</v>
      </c>
      <c r="B73" s="75" t="s">
        <v>102</v>
      </c>
      <c r="C73" s="83">
        <f>SUM(C74:C74)</f>
        <v>0</v>
      </c>
      <c r="E73" s="28" t="s">
        <v>4</v>
      </c>
    </row>
    <row r="74" spans="1:3" ht="30" customHeight="1">
      <c r="A74" s="34"/>
      <c r="B74" s="102"/>
      <c r="C74" s="41"/>
    </row>
    <row r="75" spans="1:3" ht="30" customHeight="1">
      <c r="A75" s="74" t="s">
        <v>103</v>
      </c>
      <c r="B75" s="75" t="s">
        <v>104</v>
      </c>
      <c r="C75" s="83"/>
    </row>
    <row r="76" spans="1:3" ht="30" customHeight="1">
      <c r="A76" s="34"/>
      <c r="B76" s="65"/>
      <c r="C76" s="41"/>
    </row>
    <row r="77" spans="1:3" s="30" customFormat="1" ht="30" customHeight="1">
      <c r="A77" s="88" t="s">
        <v>105</v>
      </c>
      <c r="B77" s="90" t="s">
        <v>106</v>
      </c>
      <c r="C77" s="89">
        <f>C78+C80+C82</f>
        <v>0</v>
      </c>
    </row>
    <row r="78" spans="1:3" ht="30" customHeight="1">
      <c r="A78" s="74" t="s">
        <v>107</v>
      </c>
      <c r="B78" s="75" t="s">
        <v>108</v>
      </c>
      <c r="C78" s="83"/>
    </row>
    <row r="79" spans="1:3" ht="30" customHeight="1">
      <c r="A79" s="34"/>
      <c r="B79" s="65"/>
      <c r="C79" s="56"/>
    </row>
    <row r="80" spans="1:3" s="30" customFormat="1" ht="30" customHeight="1">
      <c r="A80" s="74" t="s">
        <v>109</v>
      </c>
      <c r="B80" s="75" t="s">
        <v>110</v>
      </c>
      <c r="C80" s="83">
        <f>C81</f>
        <v>0</v>
      </c>
    </row>
    <row r="81" spans="1:3" s="30" customFormat="1" ht="30" customHeight="1">
      <c r="A81" s="34"/>
      <c r="B81" s="65"/>
      <c r="C81" s="41"/>
    </row>
    <row r="82" spans="1:3" s="30" customFormat="1" ht="30" customHeight="1">
      <c r="A82" s="74" t="s">
        <v>111</v>
      </c>
      <c r="B82" s="75" t="s">
        <v>112</v>
      </c>
      <c r="C82" s="83">
        <f>SUM(C83)</f>
        <v>0</v>
      </c>
    </row>
    <row r="83" spans="1:3" s="30" customFormat="1" ht="30" customHeight="1">
      <c r="A83" s="34"/>
      <c r="B83" s="65"/>
      <c r="C83" s="38"/>
    </row>
    <row r="84" spans="1:3" s="30" customFormat="1" ht="30" customHeight="1">
      <c r="A84" s="74" t="s">
        <v>113</v>
      </c>
      <c r="B84" s="75" t="s">
        <v>114</v>
      </c>
      <c r="C84" s="83"/>
    </row>
    <row r="85" spans="1:3" ht="30" customHeight="1">
      <c r="A85" s="88" t="s">
        <v>115</v>
      </c>
      <c r="B85" s="101" t="s">
        <v>116</v>
      </c>
      <c r="C85" s="91">
        <f>C1+C14+C29+C32+C58+C68+C77</f>
        <v>1101</v>
      </c>
    </row>
    <row r="86" spans="1:3" ht="30" customHeight="1">
      <c r="A86" s="31"/>
      <c r="B86" s="103"/>
      <c r="C86" s="35"/>
    </row>
    <row r="87" spans="1:3" s="30" customFormat="1" ht="30" customHeight="1">
      <c r="A87" s="92" t="s">
        <v>117</v>
      </c>
      <c r="B87" s="90" t="s">
        <v>118</v>
      </c>
      <c r="C87" s="89">
        <f>C89+C91+C93</f>
        <v>0</v>
      </c>
    </row>
    <row r="88" spans="1:3" s="30" customFormat="1" ht="30" customHeight="1">
      <c r="A88" s="68"/>
      <c r="B88" s="47"/>
      <c r="C88" s="36"/>
    </row>
    <row r="89" spans="1:3" s="30" customFormat="1" ht="30" customHeight="1">
      <c r="A89" s="97" t="s">
        <v>119</v>
      </c>
      <c r="B89" s="98" t="s">
        <v>120</v>
      </c>
      <c r="C89" s="99">
        <f>C90</f>
        <v>0</v>
      </c>
    </row>
    <row r="90" spans="1:3" s="30" customFormat="1" ht="30" customHeight="1">
      <c r="A90" s="34"/>
      <c r="B90" s="105"/>
      <c r="C90" s="64"/>
    </row>
    <row r="91" spans="1:3" ht="30" customHeight="1">
      <c r="A91" s="97" t="s">
        <v>121</v>
      </c>
      <c r="B91" s="98" t="s">
        <v>122</v>
      </c>
      <c r="C91" s="99"/>
    </row>
    <row r="92" spans="1:3" ht="30" customHeight="1">
      <c r="A92" s="34"/>
      <c r="B92" s="65"/>
      <c r="C92" s="35"/>
    </row>
    <row r="93" spans="1:3" s="30" customFormat="1" ht="30" customHeight="1">
      <c r="A93" s="97" t="s">
        <v>123</v>
      </c>
      <c r="B93" s="98" t="s">
        <v>124</v>
      </c>
      <c r="C93" s="99"/>
    </row>
    <row r="94" spans="1:3" s="30" customFormat="1" ht="30" customHeight="1">
      <c r="A94" s="34"/>
      <c r="B94" s="69"/>
      <c r="C94" s="36"/>
    </row>
    <row r="95" spans="1:3" s="30" customFormat="1" ht="30" customHeight="1">
      <c r="A95" s="92" t="s">
        <v>125</v>
      </c>
      <c r="B95" s="90" t="s">
        <v>126</v>
      </c>
      <c r="C95" s="93">
        <f>C96+C97+C98+C99</f>
        <v>0</v>
      </c>
    </row>
    <row r="96" spans="1:3" s="30" customFormat="1" ht="30" customHeight="1">
      <c r="A96" s="97" t="s">
        <v>127</v>
      </c>
      <c r="B96" s="98" t="s">
        <v>128</v>
      </c>
      <c r="C96" s="99"/>
    </row>
    <row r="97" spans="1:3" s="30" customFormat="1" ht="30" customHeight="1">
      <c r="A97" s="97" t="s">
        <v>129</v>
      </c>
      <c r="B97" s="98" t="s">
        <v>130</v>
      </c>
      <c r="C97" s="99"/>
    </row>
    <row r="98" spans="1:3" ht="30" customHeight="1">
      <c r="A98" s="97" t="s">
        <v>131</v>
      </c>
      <c r="B98" s="98" t="s">
        <v>132</v>
      </c>
      <c r="C98" s="99"/>
    </row>
    <row r="99" spans="1:3" ht="30" customHeight="1">
      <c r="A99" s="97" t="s">
        <v>133</v>
      </c>
      <c r="B99" s="98" t="s">
        <v>134</v>
      </c>
      <c r="C99" s="99"/>
    </row>
    <row r="100" spans="1:3" s="30" customFormat="1" ht="30" customHeight="1">
      <c r="A100" s="92" t="s">
        <v>135</v>
      </c>
      <c r="B100" s="90" t="s">
        <v>136</v>
      </c>
      <c r="C100" s="89">
        <f>C101+C103</f>
        <v>0</v>
      </c>
    </row>
    <row r="101" spans="1:3" ht="30" customHeight="1">
      <c r="A101" s="74" t="s">
        <v>137</v>
      </c>
      <c r="B101" s="75" t="s">
        <v>138</v>
      </c>
      <c r="C101" s="83">
        <f>SUM(C102)</f>
        <v>0</v>
      </c>
    </row>
    <row r="102" spans="1:3" ht="30" customHeight="1">
      <c r="A102" s="34"/>
      <c r="B102" s="100" t="s">
        <v>237</v>
      </c>
      <c r="C102" s="61"/>
    </row>
    <row r="103" spans="1:3" s="30" customFormat="1" ht="30" customHeight="1">
      <c r="A103" s="74" t="s">
        <v>139</v>
      </c>
      <c r="B103" s="75" t="s">
        <v>140</v>
      </c>
      <c r="C103" s="83"/>
    </row>
    <row r="104" spans="1:3" ht="30" customHeight="1">
      <c r="A104" s="92" t="s">
        <v>141</v>
      </c>
      <c r="B104" s="90" t="s">
        <v>142</v>
      </c>
      <c r="C104" s="94">
        <f>C105+C106+C107+C108</f>
        <v>-9356</v>
      </c>
    </row>
    <row r="105" spans="1:3" s="30" customFormat="1" ht="30" customHeight="1">
      <c r="A105" s="97" t="s">
        <v>143</v>
      </c>
      <c r="B105" s="98" t="s">
        <v>144</v>
      </c>
      <c r="C105" s="99"/>
    </row>
    <row r="106" spans="1:3" s="30" customFormat="1" ht="30" customHeight="1">
      <c r="A106" s="97" t="s">
        <v>145</v>
      </c>
      <c r="B106" s="98" t="s">
        <v>146</v>
      </c>
      <c r="C106" s="99"/>
    </row>
    <row r="107" spans="1:3" ht="30" customHeight="1">
      <c r="A107" s="97" t="s">
        <v>147</v>
      </c>
      <c r="B107" s="98" t="s">
        <v>148</v>
      </c>
      <c r="C107" s="99"/>
    </row>
    <row r="108" spans="1:3" ht="30" customHeight="1">
      <c r="A108" s="97" t="s">
        <v>292</v>
      </c>
      <c r="B108" s="98" t="s">
        <v>246</v>
      </c>
      <c r="C108" s="99">
        <v>-9356</v>
      </c>
    </row>
    <row r="109" spans="1:3" ht="30" customHeight="1">
      <c r="A109" s="92" t="s">
        <v>149</v>
      </c>
      <c r="B109" s="90" t="s">
        <v>150</v>
      </c>
      <c r="C109" s="95">
        <f>C110+C111+C112+C113</f>
        <v>0</v>
      </c>
    </row>
    <row r="110" spans="1:3" ht="30" customHeight="1">
      <c r="A110" s="97" t="s">
        <v>151</v>
      </c>
      <c r="B110" s="98" t="s">
        <v>152</v>
      </c>
      <c r="C110" s="99"/>
    </row>
    <row r="111" spans="1:3" ht="30" customHeight="1">
      <c r="A111" s="97" t="s">
        <v>153</v>
      </c>
      <c r="B111" s="98" t="s">
        <v>154</v>
      </c>
      <c r="C111" s="99"/>
    </row>
    <row r="112" spans="1:3" s="30" customFormat="1" ht="30" customHeight="1">
      <c r="A112" s="97" t="s">
        <v>155</v>
      </c>
      <c r="B112" s="98" t="s">
        <v>156</v>
      </c>
      <c r="C112" s="99"/>
    </row>
    <row r="113" spans="1:3" ht="30" customHeight="1">
      <c r="A113" s="97" t="s">
        <v>157</v>
      </c>
      <c r="B113" s="98" t="s">
        <v>158</v>
      </c>
      <c r="C113" s="99"/>
    </row>
    <row r="114" spans="1:3" ht="30" customHeight="1">
      <c r="A114" s="92" t="s">
        <v>159</v>
      </c>
      <c r="B114" s="90" t="s">
        <v>160</v>
      </c>
      <c r="C114" s="95"/>
    </row>
    <row r="115" spans="1:3" ht="30" customHeight="1">
      <c r="A115" s="92" t="s">
        <v>161</v>
      </c>
      <c r="B115" s="96" t="s">
        <v>162</v>
      </c>
      <c r="C115" s="95">
        <f>C87+C95+C100+C104+C109+C114</f>
        <v>-9356</v>
      </c>
    </row>
    <row r="116" spans="1:3" ht="30" customHeight="1">
      <c r="A116" s="51"/>
      <c r="B116" s="106" t="s">
        <v>230</v>
      </c>
      <c r="C116" s="55">
        <f>C85+C115</f>
        <v>-8255</v>
      </c>
    </row>
    <row r="117" spans="1:2" ht="30" customHeight="1">
      <c r="A117" s="50"/>
      <c r="B117" s="107"/>
    </row>
    <row r="118" spans="1:2" ht="30" customHeight="1">
      <c r="A118" s="50"/>
      <c r="B118" s="107"/>
    </row>
    <row r="119" spans="1:3" s="30" customFormat="1" ht="30" customHeight="1">
      <c r="A119" s="51"/>
      <c r="B119" s="106"/>
      <c r="C119" s="55"/>
    </row>
    <row r="120" spans="1:2" ht="30" customHeight="1">
      <c r="A120" s="50"/>
      <c r="B120" s="107"/>
    </row>
    <row r="121" spans="1:2" ht="30" customHeight="1">
      <c r="A121" s="50"/>
      <c r="B121" s="107"/>
    </row>
    <row r="122" spans="1:2" ht="30" customHeight="1">
      <c r="A122" s="50"/>
      <c r="B122" s="107"/>
    </row>
    <row r="123" spans="1:3" s="30" customFormat="1" ht="30" customHeight="1">
      <c r="A123" s="51"/>
      <c r="B123" s="106"/>
      <c r="C123" s="55"/>
    </row>
    <row r="124" spans="1:2" ht="30" customHeight="1">
      <c r="A124" s="50"/>
      <c r="B124" s="107"/>
    </row>
    <row r="125" spans="1:2" ht="30" customHeight="1">
      <c r="A125" s="50"/>
      <c r="B125" s="107"/>
    </row>
    <row r="126" spans="1:3" s="30" customFormat="1" ht="30" customHeight="1">
      <c r="A126" s="53"/>
      <c r="B126" s="108"/>
      <c r="C126" s="55"/>
    </row>
    <row r="127" spans="1:2" ht="30" customHeight="1">
      <c r="A127" s="50"/>
      <c r="B127" s="107"/>
    </row>
    <row r="128" spans="1:2" ht="30" customHeight="1">
      <c r="A128" s="50"/>
      <c r="B128" s="107"/>
    </row>
    <row r="129" spans="1:2" ht="30" customHeight="1">
      <c r="A129" s="50"/>
      <c r="B129" s="109"/>
    </row>
    <row r="130" spans="1:2" ht="30" customHeight="1">
      <c r="A130" s="50"/>
      <c r="B130" s="109"/>
    </row>
    <row r="131" spans="1:2" ht="30" customHeight="1">
      <c r="A131" s="50"/>
      <c r="B131" s="109"/>
    </row>
    <row r="132" spans="1:2" ht="30" customHeight="1">
      <c r="A132" s="50"/>
      <c r="B132" s="107"/>
    </row>
    <row r="133" spans="1:3" s="30" customFormat="1" ht="30" customHeight="1">
      <c r="A133" s="53"/>
      <c r="B133" s="108"/>
      <c r="C133" s="55"/>
    </row>
    <row r="134" spans="1:2" ht="30" customHeight="1">
      <c r="A134" s="50"/>
      <c r="B134" s="107"/>
    </row>
    <row r="135" spans="1:2" ht="30" customHeight="1">
      <c r="A135" s="50"/>
      <c r="B135" s="107"/>
    </row>
    <row r="136" spans="1:3" ht="30" customHeight="1">
      <c r="A136" s="50"/>
      <c r="B136" s="107"/>
      <c r="C136" s="5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220"/>
  <sheetViews>
    <sheetView zoomScalePageLayoutView="0" workbookViewId="0" topLeftCell="A61">
      <selection activeCell="G68" sqref="G68"/>
    </sheetView>
  </sheetViews>
  <sheetFormatPr defaultColWidth="9.140625" defaultRowHeight="30" customHeight="1"/>
  <cols>
    <col min="1" max="1" width="6.421875" style="33" customWidth="1"/>
    <col min="2" max="2" width="72.28125" style="133" customWidth="1"/>
    <col min="3" max="3" width="15.140625" style="123" customWidth="1"/>
    <col min="4" max="4" width="13.421875" style="33" customWidth="1"/>
    <col min="5" max="5" width="22.7109375" style="33" customWidth="1"/>
    <col min="6" max="15" width="9.140625" style="33" customWidth="1"/>
    <col min="16" max="16" width="9.28125" style="33" customWidth="1"/>
    <col min="17" max="16384" width="9.140625" style="33" customWidth="1"/>
  </cols>
  <sheetData>
    <row r="1" spans="1:3" ht="30" customHeight="1">
      <c r="A1" s="88" t="s">
        <v>6</v>
      </c>
      <c r="B1" s="101" t="s">
        <v>243</v>
      </c>
      <c r="C1" s="135">
        <f>C2+C14+C17+C39+C42</f>
        <v>-7760</v>
      </c>
    </row>
    <row r="2" spans="1:3" ht="30" customHeight="1">
      <c r="A2" s="74" t="s">
        <v>8</v>
      </c>
      <c r="B2" s="138" t="s">
        <v>0</v>
      </c>
      <c r="C2" s="139">
        <f>SUM(C3:C13)</f>
        <v>-2999</v>
      </c>
    </row>
    <row r="3" spans="1:3" ht="30" customHeight="1">
      <c r="A3" s="34"/>
      <c r="B3" s="100" t="s">
        <v>251</v>
      </c>
      <c r="C3" s="114">
        <v>-3393</v>
      </c>
    </row>
    <row r="4" spans="1:3" ht="30" customHeight="1">
      <c r="A4" s="34"/>
      <c r="B4" s="100" t="s">
        <v>252</v>
      </c>
      <c r="C4" s="114">
        <v>-410</v>
      </c>
    </row>
    <row r="5" spans="1:3" ht="30" customHeight="1">
      <c r="A5" s="34"/>
      <c r="B5" s="126" t="s">
        <v>253</v>
      </c>
      <c r="C5" s="114">
        <v>-131</v>
      </c>
    </row>
    <row r="6" spans="1:3" ht="30" customHeight="1">
      <c r="A6" s="34"/>
      <c r="B6" s="100" t="s">
        <v>254</v>
      </c>
      <c r="C6" s="114">
        <v>-78</v>
      </c>
    </row>
    <row r="7" spans="1:3" ht="30" customHeight="1">
      <c r="A7" s="34"/>
      <c r="B7" s="126" t="s">
        <v>255</v>
      </c>
      <c r="C7" s="114">
        <v>-379</v>
      </c>
    </row>
    <row r="8" spans="1:3" ht="30" customHeight="1">
      <c r="A8" s="34"/>
      <c r="B8" s="126" t="s">
        <v>256</v>
      </c>
      <c r="C8" s="114">
        <v>14</v>
      </c>
    </row>
    <row r="9" spans="1:3" ht="30" customHeight="1">
      <c r="A9" s="34"/>
      <c r="B9" s="126" t="s">
        <v>257</v>
      </c>
      <c r="C9" s="114">
        <v>2176</v>
      </c>
    </row>
    <row r="10" spans="1:3" ht="30" customHeight="1">
      <c r="A10" s="34"/>
      <c r="B10" s="126" t="s">
        <v>258</v>
      </c>
      <c r="C10" s="114">
        <v>40</v>
      </c>
    </row>
    <row r="11" spans="1:3" ht="30" customHeight="1">
      <c r="A11" s="34"/>
      <c r="B11" s="126" t="s">
        <v>259</v>
      </c>
      <c r="C11" s="114">
        <v>-1100</v>
      </c>
    </row>
    <row r="12" spans="1:3" ht="30" customHeight="1">
      <c r="A12" s="34"/>
      <c r="B12" s="126" t="s">
        <v>260</v>
      </c>
      <c r="C12" s="114">
        <v>-39</v>
      </c>
    </row>
    <row r="13" spans="1:3" ht="30" customHeight="1">
      <c r="A13" s="34"/>
      <c r="B13" s="126" t="s">
        <v>261</v>
      </c>
      <c r="C13" s="114">
        <v>301</v>
      </c>
    </row>
    <row r="14" spans="1:3" s="37" customFormat="1" ht="30" customHeight="1">
      <c r="A14" s="74" t="s">
        <v>10</v>
      </c>
      <c r="B14" s="138" t="s">
        <v>163</v>
      </c>
      <c r="C14" s="139">
        <f>SUM(C15:C16)</f>
        <v>-582</v>
      </c>
    </row>
    <row r="15" spans="1:3" s="37" customFormat="1" ht="30" customHeight="1">
      <c r="A15" s="34"/>
      <c r="B15" s="100" t="s">
        <v>248</v>
      </c>
      <c r="C15" s="42">
        <v>-582</v>
      </c>
    </row>
    <row r="16" spans="1:3" s="37" customFormat="1" ht="30" customHeight="1">
      <c r="A16" s="34"/>
      <c r="B16" s="100"/>
      <c r="C16" s="42"/>
    </row>
    <row r="17" spans="1:3" s="37" customFormat="1" ht="30" customHeight="1">
      <c r="A17" s="74" t="s">
        <v>12</v>
      </c>
      <c r="B17" s="138" t="s">
        <v>1</v>
      </c>
      <c r="C17" s="139">
        <f>SUM(C18:C38)</f>
        <v>-5654</v>
      </c>
    </row>
    <row r="18" spans="1:3" ht="30" customHeight="1">
      <c r="A18" s="34"/>
      <c r="B18" s="102" t="s">
        <v>262</v>
      </c>
      <c r="C18" s="114">
        <v>-22</v>
      </c>
    </row>
    <row r="19" spans="1:3" ht="30" customHeight="1">
      <c r="A19" s="34"/>
      <c r="B19" s="102" t="s">
        <v>263</v>
      </c>
      <c r="C19" s="114">
        <v>-214</v>
      </c>
    </row>
    <row r="20" spans="1:3" ht="30" customHeight="1">
      <c r="A20" s="34"/>
      <c r="B20" s="102" t="s">
        <v>264</v>
      </c>
      <c r="C20" s="114">
        <v>-150</v>
      </c>
    </row>
    <row r="21" spans="1:3" ht="30" customHeight="1">
      <c r="A21" s="34"/>
      <c r="B21" s="102" t="s">
        <v>265</v>
      </c>
      <c r="C21" s="114">
        <v>-490</v>
      </c>
    </row>
    <row r="22" spans="1:3" ht="30" customHeight="1">
      <c r="A22" s="34"/>
      <c r="B22" s="102" t="s">
        <v>266</v>
      </c>
      <c r="C22" s="114">
        <v>-120</v>
      </c>
    </row>
    <row r="23" spans="1:3" ht="30" customHeight="1">
      <c r="A23" s="34"/>
      <c r="B23" s="102" t="s">
        <v>267</v>
      </c>
      <c r="C23" s="114">
        <v>-206</v>
      </c>
    </row>
    <row r="24" spans="1:3" ht="30" customHeight="1">
      <c r="A24" s="34"/>
      <c r="B24" s="102" t="s">
        <v>268</v>
      </c>
      <c r="C24" s="114">
        <v>-360</v>
      </c>
    </row>
    <row r="25" spans="1:3" ht="30" customHeight="1">
      <c r="A25" s="34"/>
      <c r="B25" s="102" t="s">
        <v>269</v>
      </c>
      <c r="C25" s="114">
        <v>-98</v>
      </c>
    </row>
    <row r="26" spans="1:3" ht="30" customHeight="1">
      <c r="A26" s="34"/>
      <c r="B26" s="102" t="s">
        <v>284</v>
      </c>
      <c r="C26" s="114">
        <v>-14</v>
      </c>
    </row>
    <row r="27" spans="1:3" ht="30" customHeight="1">
      <c r="A27" s="34"/>
      <c r="B27" s="102" t="s">
        <v>270</v>
      </c>
      <c r="C27" s="114">
        <v>-72</v>
      </c>
    </row>
    <row r="28" spans="1:3" ht="30" customHeight="1">
      <c r="A28" s="34"/>
      <c r="B28" s="102" t="s">
        <v>271</v>
      </c>
      <c r="C28" s="114">
        <v>-522</v>
      </c>
    </row>
    <row r="29" spans="1:3" ht="30" customHeight="1">
      <c r="A29" s="34"/>
      <c r="B29" s="102" t="s">
        <v>272</v>
      </c>
      <c r="C29" s="114">
        <v>-185</v>
      </c>
    </row>
    <row r="30" spans="1:3" ht="30" customHeight="1">
      <c r="A30" s="34"/>
      <c r="B30" s="102" t="s">
        <v>273</v>
      </c>
      <c r="C30" s="114">
        <v>-92</v>
      </c>
    </row>
    <row r="31" spans="1:3" ht="30" customHeight="1">
      <c r="A31" s="34"/>
      <c r="B31" s="102" t="s">
        <v>281</v>
      </c>
      <c r="C31" s="114">
        <v>65</v>
      </c>
    </row>
    <row r="32" spans="1:3" ht="30" customHeight="1">
      <c r="A32" s="34"/>
      <c r="B32" s="102" t="s">
        <v>274</v>
      </c>
      <c r="C32" s="114">
        <v>-150</v>
      </c>
    </row>
    <row r="33" spans="1:3" s="37" customFormat="1" ht="30" customHeight="1">
      <c r="A33" s="150"/>
      <c r="B33" s="102" t="s">
        <v>275</v>
      </c>
      <c r="C33" s="114">
        <v>-1530</v>
      </c>
    </row>
    <row r="34" spans="1:3" s="37" customFormat="1" ht="30" customHeight="1">
      <c r="A34" s="150"/>
      <c r="B34" s="102" t="s">
        <v>276</v>
      </c>
      <c r="C34" s="114">
        <v>-965</v>
      </c>
    </row>
    <row r="35" spans="1:3" s="37" customFormat="1" ht="30" customHeight="1">
      <c r="A35" s="150"/>
      <c r="B35" s="102" t="s">
        <v>277</v>
      </c>
      <c r="C35" s="114">
        <v>-300</v>
      </c>
    </row>
    <row r="36" spans="1:3" s="37" customFormat="1" ht="30" customHeight="1">
      <c r="A36" s="150"/>
      <c r="B36" s="102" t="s">
        <v>278</v>
      </c>
      <c r="C36" s="114">
        <v>-368</v>
      </c>
    </row>
    <row r="37" spans="1:3" ht="30" customHeight="1">
      <c r="A37" s="34"/>
      <c r="B37" s="102" t="s">
        <v>282</v>
      </c>
      <c r="C37" s="114">
        <v>139</v>
      </c>
    </row>
    <row r="38" spans="1:3" ht="30" customHeight="1">
      <c r="A38" s="34"/>
      <c r="B38" s="126"/>
      <c r="C38" s="121"/>
    </row>
    <row r="39" spans="1:3" s="37" customFormat="1" ht="30" customHeight="1">
      <c r="A39" s="74" t="s">
        <v>14</v>
      </c>
      <c r="B39" s="138" t="s">
        <v>164</v>
      </c>
      <c r="C39" s="139">
        <f>C40+C41</f>
        <v>0</v>
      </c>
    </row>
    <row r="40" spans="1:3" s="37" customFormat="1" ht="30" customHeight="1">
      <c r="A40" s="34"/>
      <c r="B40" s="100"/>
      <c r="C40" s="114"/>
    </row>
    <row r="41" spans="1:3" s="37" customFormat="1" ht="30" customHeight="1">
      <c r="A41" s="34"/>
      <c r="B41" s="43"/>
      <c r="C41" s="42"/>
    </row>
    <row r="42" spans="1:3" s="37" customFormat="1" ht="30" customHeight="1">
      <c r="A42" s="74" t="s">
        <v>165</v>
      </c>
      <c r="B42" s="138" t="s">
        <v>166</v>
      </c>
      <c r="C42" s="139">
        <f>C43+C44+C46+C48+C50+C56+C57+C59+C60+C62</f>
        <v>1475</v>
      </c>
    </row>
    <row r="43" spans="1:3" s="37" customFormat="1" ht="30" customHeight="1">
      <c r="A43" s="74" t="s">
        <v>17</v>
      </c>
      <c r="B43" s="138" t="s">
        <v>167</v>
      </c>
      <c r="C43" s="139"/>
    </row>
    <row r="44" spans="1:6" s="37" customFormat="1" ht="30" customHeight="1">
      <c r="A44" s="74" t="s">
        <v>168</v>
      </c>
      <c r="B44" s="138" t="s">
        <v>169</v>
      </c>
      <c r="C44" s="139">
        <f>SUM(C45:C45)</f>
        <v>0</v>
      </c>
      <c r="F44" s="37" t="s">
        <v>5</v>
      </c>
    </row>
    <row r="45" spans="1:3" s="37" customFormat="1" ht="30" customHeight="1">
      <c r="A45" s="34"/>
      <c r="B45" s="102"/>
      <c r="C45" s="42"/>
    </row>
    <row r="46" spans="1:3" s="37" customFormat="1" ht="30" customHeight="1">
      <c r="A46" s="74" t="s">
        <v>170</v>
      </c>
      <c r="B46" s="138" t="s">
        <v>171</v>
      </c>
      <c r="C46" s="139"/>
    </row>
    <row r="47" spans="1:3" s="37" customFormat="1" ht="30" customHeight="1">
      <c r="A47" s="34"/>
      <c r="B47" s="102"/>
      <c r="C47" s="59"/>
    </row>
    <row r="48" spans="1:3" s="37" customFormat="1" ht="30" customHeight="1">
      <c r="A48" s="74" t="s">
        <v>172</v>
      </c>
      <c r="B48" s="138" t="s">
        <v>173</v>
      </c>
      <c r="C48" s="139"/>
    </row>
    <row r="49" spans="1:3" s="37" customFormat="1" ht="30" customHeight="1">
      <c r="A49" s="34"/>
      <c r="B49" s="102"/>
      <c r="C49" s="59"/>
    </row>
    <row r="50" spans="1:3" s="37" customFormat="1" ht="30" customHeight="1">
      <c r="A50" s="74" t="s">
        <v>174</v>
      </c>
      <c r="B50" s="138" t="s">
        <v>175</v>
      </c>
      <c r="C50" s="139">
        <f>SUM(C51:C55)</f>
        <v>1475</v>
      </c>
    </row>
    <row r="51" spans="1:3" s="30" customFormat="1" ht="30" customHeight="1">
      <c r="A51" s="29"/>
      <c r="B51" s="126" t="s">
        <v>285</v>
      </c>
      <c r="C51" s="114">
        <v>1475</v>
      </c>
    </row>
    <row r="52" spans="1:3" s="37" customFormat="1" ht="30" customHeight="1">
      <c r="A52" s="34"/>
      <c r="B52" s="126"/>
      <c r="C52" s="114"/>
    </row>
    <row r="53" spans="1:3" ht="30" customHeight="1">
      <c r="A53" s="34"/>
      <c r="B53" s="126"/>
      <c r="C53" s="121"/>
    </row>
    <row r="54" spans="1:3" ht="30" customHeight="1">
      <c r="A54" s="34"/>
      <c r="B54" s="126"/>
      <c r="C54" s="121"/>
    </row>
    <row r="55" spans="1:3" s="30" customFormat="1" ht="30" customHeight="1">
      <c r="A55" s="29"/>
      <c r="B55" s="43"/>
      <c r="C55" s="42"/>
    </row>
    <row r="56" spans="1:3" s="37" customFormat="1" ht="30" customHeight="1">
      <c r="A56" s="74" t="s">
        <v>176</v>
      </c>
      <c r="B56" s="138" t="s">
        <v>177</v>
      </c>
      <c r="C56" s="139"/>
    </row>
    <row r="57" spans="1:3" s="37" customFormat="1" ht="30" customHeight="1">
      <c r="A57" s="74" t="s">
        <v>178</v>
      </c>
      <c r="B57" s="138" t="s">
        <v>179</v>
      </c>
      <c r="C57" s="139">
        <f>C58</f>
        <v>0</v>
      </c>
    </row>
    <row r="58" spans="1:3" s="37" customFormat="1" ht="30" customHeight="1">
      <c r="A58" s="34"/>
      <c r="B58" s="128"/>
      <c r="C58" s="42"/>
    </row>
    <row r="59" spans="1:3" s="37" customFormat="1" ht="30" customHeight="1">
      <c r="A59" s="74" t="s">
        <v>180</v>
      </c>
      <c r="B59" s="138" t="s">
        <v>181</v>
      </c>
      <c r="C59" s="139"/>
    </row>
    <row r="60" spans="1:3" s="37" customFormat="1" ht="30" customHeight="1">
      <c r="A60" s="74" t="s">
        <v>182</v>
      </c>
      <c r="B60" s="138" t="s">
        <v>183</v>
      </c>
      <c r="C60" s="139"/>
    </row>
    <row r="61" spans="1:3" s="37" customFormat="1" ht="30" customHeight="1">
      <c r="A61" s="34"/>
      <c r="B61" s="102"/>
      <c r="C61" s="42"/>
    </row>
    <row r="62" spans="1:3" s="37" customFormat="1" ht="30" customHeight="1">
      <c r="A62" s="74" t="s">
        <v>184</v>
      </c>
      <c r="B62" s="138" t="s">
        <v>185</v>
      </c>
      <c r="C62" s="139">
        <f>SUM(C63:C65)</f>
        <v>0</v>
      </c>
    </row>
    <row r="63" spans="1:4" s="37" customFormat="1" ht="30" customHeight="1">
      <c r="A63" s="34"/>
      <c r="B63" s="126"/>
      <c r="C63" s="42"/>
      <c r="D63" s="33"/>
    </row>
    <row r="64" spans="1:3" s="37" customFormat="1" ht="30" customHeight="1">
      <c r="A64" s="34"/>
      <c r="B64" s="126"/>
      <c r="C64" s="42"/>
    </row>
    <row r="65" spans="1:3" s="37" customFormat="1" ht="30" customHeight="1">
      <c r="A65" s="34"/>
      <c r="B65" s="126"/>
      <c r="C65" s="42"/>
    </row>
    <row r="66" spans="1:3" s="37" customFormat="1" ht="30" customHeight="1">
      <c r="A66" s="72" t="s">
        <v>19</v>
      </c>
      <c r="B66" s="104" t="s">
        <v>242</v>
      </c>
      <c r="C66" s="140">
        <f>C67+C77+C81</f>
        <v>-495</v>
      </c>
    </row>
    <row r="67" spans="1:3" ht="30" customHeight="1">
      <c r="A67" s="74" t="s">
        <v>21</v>
      </c>
      <c r="B67" s="138" t="s">
        <v>186</v>
      </c>
      <c r="C67" s="139">
        <f>SUM(C68:C75)</f>
        <v>-495</v>
      </c>
    </row>
    <row r="68" spans="1:3" s="37" customFormat="1" ht="30" customHeight="1">
      <c r="A68" s="34"/>
      <c r="B68" s="126" t="s">
        <v>279</v>
      </c>
      <c r="C68" s="120">
        <v>-342</v>
      </c>
    </row>
    <row r="69" spans="1:3" s="37" customFormat="1" ht="30" customHeight="1">
      <c r="A69" s="34"/>
      <c r="B69" s="126" t="s">
        <v>283</v>
      </c>
      <c r="C69" s="120">
        <v>-24</v>
      </c>
    </row>
    <row r="70" spans="1:3" s="37" customFormat="1" ht="30" customHeight="1">
      <c r="A70" s="34"/>
      <c r="B70" s="100" t="s">
        <v>280</v>
      </c>
      <c r="C70" s="114">
        <v>-129</v>
      </c>
    </row>
    <row r="71" spans="1:3" s="37" customFormat="1" ht="30" customHeight="1">
      <c r="A71" s="34"/>
      <c r="B71" s="100"/>
      <c r="C71" s="114"/>
    </row>
    <row r="72" spans="1:3" s="37" customFormat="1" ht="30" customHeight="1">
      <c r="A72" s="34"/>
      <c r="B72" s="100"/>
      <c r="C72" s="114"/>
    </row>
    <row r="73" spans="1:3" ht="30" customHeight="1">
      <c r="A73" s="34"/>
      <c r="B73" s="126"/>
      <c r="C73" s="121"/>
    </row>
    <row r="74" spans="1:3" ht="30" customHeight="1">
      <c r="A74" s="34"/>
      <c r="B74" s="126"/>
      <c r="C74" s="121"/>
    </row>
    <row r="75" spans="1:3" ht="30" customHeight="1">
      <c r="A75" s="34"/>
      <c r="B75" s="126"/>
      <c r="C75" s="121"/>
    </row>
    <row r="76" spans="1:3" s="37" customFormat="1" ht="30" customHeight="1">
      <c r="A76" s="74" t="s">
        <v>23</v>
      </c>
      <c r="B76" s="138" t="s">
        <v>187</v>
      </c>
      <c r="C76" s="141"/>
    </row>
    <row r="77" spans="1:3" s="37" customFormat="1" ht="30" customHeight="1">
      <c r="A77" s="74" t="s">
        <v>25</v>
      </c>
      <c r="B77" s="138" t="s">
        <v>188</v>
      </c>
      <c r="C77" s="141">
        <f>SUM(C78:C78)</f>
        <v>0</v>
      </c>
    </row>
    <row r="78" spans="1:3" s="37" customFormat="1" ht="30" customHeight="1">
      <c r="A78" s="34"/>
      <c r="B78" s="127"/>
      <c r="C78" s="115"/>
    </row>
    <row r="79" spans="1:3" s="37" customFormat="1" ht="30" customHeight="1">
      <c r="A79" s="74" t="s">
        <v>27</v>
      </c>
      <c r="B79" s="138" t="s">
        <v>189</v>
      </c>
      <c r="C79" s="141"/>
    </row>
    <row r="80" spans="1:3" s="37" customFormat="1" ht="30" customHeight="1">
      <c r="A80" s="34"/>
      <c r="B80" s="102"/>
      <c r="C80" s="42"/>
    </row>
    <row r="81" spans="1:3" s="37" customFormat="1" ht="30" customHeight="1">
      <c r="A81" s="74" t="s">
        <v>29</v>
      </c>
      <c r="B81" s="138" t="s">
        <v>190</v>
      </c>
      <c r="C81" s="141">
        <f>C82+C83+C84+C85+C89+C90+C91</f>
        <v>0</v>
      </c>
    </row>
    <row r="82" spans="1:3" s="37" customFormat="1" ht="30" customHeight="1">
      <c r="A82" s="74" t="s">
        <v>31</v>
      </c>
      <c r="B82" s="138" t="s">
        <v>191</v>
      </c>
      <c r="C82" s="141"/>
    </row>
    <row r="83" spans="1:3" s="37" customFormat="1" ht="30" customHeight="1">
      <c r="A83" s="74" t="s">
        <v>192</v>
      </c>
      <c r="B83" s="138" t="s">
        <v>193</v>
      </c>
      <c r="C83" s="141"/>
    </row>
    <row r="84" spans="1:3" s="37" customFormat="1" ht="30" customHeight="1">
      <c r="A84" s="74" t="s">
        <v>194</v>
      </c>
      <c r="B84" s="138" t="s">
        <v>173</v>
      </c>
      <c r="C84" s="141"/>
    </row>
    <row r="85" spans="1:3" s="37" customFormat="1" ht="30" customHeight="1">
      <c r="A85" s="74" t="s">
        <v>195</v>
      </c>
      <c r="B85" s="138" t="s">
        <v>196</v>
      </c>
      <c r="C85" s="141">
        <f>C86+C87</f>
        <v>0</v>
      </c>
    </row>
    <row r="86" spans="1:3" s="37" customFormat="1" ht="30" customHeight="1">
      <c r="A86" s="34"/>
      <c r="B86" s="102"/>
      <c r="C86" s="42"/>
    </row>
    <row r="87" spans="1:3" s="37" customFormat="1" ht="30" customHeight="1">
      <c r="A87" s="34"/>
      <c r="B87" s="102"/>
      <c r="C87" s="42"/>
    </row>
    <row r="88" spans="1:3" s="37" customFormat="1" ht="30" customHeight="1">
      <c r="A88" s="74" t="s">
        <v>197</v>
      </c>
      <c r="B88" s="138" t="s">
        <v>198</v>
      </c>
      <c r="C88" s="141"/>
    </row>
    <row r="89" spans="1:3" ht="30" customHeight="1">
      <c r="A89" s="74" t="s">
        <v>199</v>
      </c>
      <c r="B89" s="138" t="s">
        <v>179</v>
      </c>
      <c r="C89" s="141"/>
    </row>
    <row r="90" spans="1:3" ht="30" customHeight="1">
      <c r="A90" s="74" t="s">
        <v>200</v>
      </c>
      <c r="B90" s="138" t="s">
        <v>201</v>
      </c>
      <c r="C90" s="141"/>
    </row>
    <row r="91" spans="1:3" s="37" customFormat="1" ht="30" customHeight="1">
      <c r="A91" s="74" t="s">
        <v>202</v>
      </c>
      <c r="B91" s="138" t="s">
        <v>203</v>
      </c>
      <c r="C91" s="141"/>
    </row>
    <row r="92" spans="1:3" s="37" customFormat="1" ht="30" customHeight="1">
      <c r="A92" s="34"/>
      <c r="B92" s="102"/>
      <c r="C92" s="42"/>
    </row>
    <row r="93" spans="1:3" ht="30" customHeight="1">
      <c r="A93" s="88" t="s">
        <v>33</v>
      </c>
      <c r="B93" s="101" t="s">
        <v>204</v>
      </c>
      <c r="C93" s="142">
        <f>C94+C104</f>
        <v>0</v>
      </c>
    </row>
    <row r="94" spans="1:3" s="37" customFormat="1" ht="30" customHeight="1">
      <c r="A94" s="74" t="s">
        <v>35</v>
      </c>
      <c r="B94" s="138" t="s">
        <v>2</v>
      </c>
      <c r="C94" s="141">
        <f>SUM(C95:C103)</f>
        <v>0</v>
      </c>
    </row>
    <row r="95" spans="1:3" ht="30" customHeight="1">
      <c r="A95" s="34"/>
      <c r="B95" s="126"/>
      <c r="C95" s="121"/>
    </row>
    <row r="96" spans="1:3" ht="30" customHeight="1">
      <c r="A96" s="34"/>
      <c r="B96" s="126"/>
      <c r="C96" s="121"/>
    </row>
    <row r="97" spans="1:3" s="37" customFormat="1" ht="30" customHeight="1">
      <c r="A97" s="34"/>
      <c r="B97" s="126"/>
      <c r="C97" s="121"/>
    </row>
    <row r="98" spans="1:3" s="37" customFormat="1" ht="30" customHeight="1">
      <c r="A98" s="34"/>
      <c r="B98" s="126"/>
      <c r="C98" s="122"/>
    </row>
    <row r="99" spans="1:3" s="37" customFormat="1" ht="30" customHeight="1">
      <c r="A99" s="34"/>
      <c r="B99" s="126"/>
      <c r="C99" s="120"/>
    </row>
    <row r="100" spans="1:3" s="37" customFormat="1" ht="30" customHeight="1">
      <c r="A100" s="34"/>
      <c r="B100" s="126"/>
      <c r="C100" s="117"/>
    </row>
    <row r="101" spans="1:3" ht="30" customHeight="1">
      <c r="A101" s="34"/>
      <c r="B101" s="65"/>
      <c r="C101" s="124"/>
    </row>
    <row r="102" spans="1:3" ht="30" customHeight="1">
      <c r="A102" s="34"/>
      <c r="B102" s="126"/>
      <c r="C102" s="121"/>
    </row>
    <row r="103" spans="1:3" ht="30" customHeight="1">
      <c r="A103" s="34"/>
      <c r="B103" s="126"/>
      <c r="C103" s="120"/>
    </row>
    <row r="104" spans="1:3" ht="30" customHeight="1">
      <c r="A104" s="74" t="s">
        <v>37</v>
      </c>
      <c r="B104" s="138" t="s">
        <v>3</v>
      </c>
      <c r="C104" s="141">
        <f>C105+C109</f>
        <v>0</v>
      </c>
    </row>
    <row r="105" spans="1:3" ht="30" customHeight="1">
      <c r="A105" s="57"/>
      <c r="B105" s="136" t="s">
        <v>232</v>
      </c>
      <c r="C105" s="143">
        <f>SUM(C106:C108)</f>
        <v>0</v>
      </c>
    </row>
    <row r="106" spans="1:3" s="37" customFormat="1" ht="30" customHeight="1">
      <c r="A106" s="34"/>
      <c r="B106" s="133"/>
      <c r="C106" s="121"/>
    </row>
    <row r="107" spans="1:3" s="37" customFormat="1" ht="30" customHeight="1">
      <c r="A107" s="34"/>
      <c r="B107" s="133"/>
      <c r="C107" s="121"/>
    </row>
    <row r="108" spans="1:3" s="37" customFormat="1" ht="30" customHeight="1">
      <c r="A108" s="34"/>
      <c r="B108" s="126"/>
      <c r="C108" s="121"/>
    </row>
    <row r="109" spans="1:3" s="37" customFormat="1" ht="30" customHeight="1">
      <c r="A109" s="58"/>
      <c r="B109" s="136" t="s">
        <v>233</v>
      </c>
      <c r="C109" s="137">
        <f>SUM(C110:C114)</f>
        <v>0</v>
      </c>
    </row>
    <row r="110" spans="1:3" ht="30" customHeight="1">
      <c r="A110" s="34"/>
      <c r="B110" s="134"/>
      <c r="C110" s="42"/>
    </row>
    <row r="111" spans="1:3" ht="30" customHeight="1">
      <c r="A111" s="34"/>
      <c r="B111" s="126"/>
      <c r="C111" s="149"/>
    </row>
    <row r="112" spans="1:3" ht="30" customHeight="1">
      <c r="A112" s="34"/>
      <c r="B112" s="126"/>
      <c r="C112" s="121"/>
    </row>
    <row r="113" spans="1:3" ht="30" customHeight="1">
      <c r="A113" s="34"/>
      <c r="B113" s="126"/>
      <c r="C113" s="122"/>
    </row>
    <row r="114" spans="1:3" ht="30" customHeight="1">
      <c r="A114" s="34"/>
      <c r="B114" s="102"/>
      <c r="C114" s="42"/>
    </row>
    <row r="115" spans="1:3" s="37" customFormat="1" ht="30" customHeight="1">
      <c r="A115" s="72" t="s">
        <v>205</v>
      </c>
      <c r="B115" s="104" t="s">
        <v>206</v>
      </c>
      <c r="C115" s="140">
        <f>C1+C66+C93</f>
        <v>-8255</v>
      </c>
    </row>
    <row r="116" spans="1:3" ht="30" customHeight="1">
      <c r="A116" s="72" t="s">
        <v>61</v>
      </c>
      <c r="B116" s="104" t="s">
        <v>207</v>
      </c>
      <c r="C116" s="144">
        <f>C117+C118+C119</f>
        <v>0</v>
      </c>
    </row>
    <row r="117" spans="1:3" s="37" customFormat="1" ht="30" customHeight="1">
      <c r="A117" s="74" t="s">
        <v>63</v>
      </c>
      <c r="B117" s="138" t="s">
        <v>208</v>
      </c>
      <c r="C117" s="139"/>
    </row>
    <row r="118" spans="1:8" s="37" customFormat="1" ht="30" customHeight="1">
      <c r="A118" s="74" t="s">
        <v>65</v>
      </c>
      <c r="B118" s="138" t="s">
        <v>209</v>
      </c>
      <c r="C118" s="139"/>
      <c r="G118" s="45"/>
      <c r="H118" s="40"/>
    </row>
    <row r="119" spans="1:3" s="37" customFormat="1" ht="30" customHeight="1">
      <c r="A119" s="74" t="s">
        <v>67</v>
      </c>
      <c r="B119" s="138" t="s">
        <v>210</v>
      </c>
      <c r="C119" s="139"/>
    </row>
    <row r="120" spans="1:3" s="37" customFormat="1" ht="30" customHeight="1">
      <c r="A120" s="34"/>
      <c r="B120" s="102"/>
      <c r="C120" s="42"/>
    </row>
    <row r="121" spans="1:3" s="37" customFormat="1" ht="30" customHeight="1">
      <c r="A121" s="88" t="s">
        <v>83</v>
      </c>
      <c r="B121" s="101" t="s">
        <v>211</v>
      </c>
      <c r="C121" s="142">
        <f>C122+C123+C124+C125</f>
        <v>0</v>
      </c>
    </row>
    <row r="122" spans="1:3" s="37" customFormat="1" ht="30" customHeight="1">
      <c r="A122" s="74" t="s">
        <v>85</v>
      </c>
      <c r="B122" s="138" t="s">
        <v>212</v>
      </c>
      <c r="C122" s="139"/>
    </row>
    <row r="123" spans="1:3" s="37" customFormat="1" ht="30" customHeight="1">
      <c r="A123" s="74" t="s">
        <v>87</v>
      </c>
      <c r="B123" s="138" t="s">
        <v>213</v>
      </c>
      <c r="C123" s="139"/>
    </row>
    <row r="124" spans="1:3" s="37" customFormat="1" ht="30" customHeight="1">
      <c r="A124" s="74" t="s">
        <v>89</v>
      </c>
      <c r="B124" s="138" t="s">
        <v>214</v>
      </c>
      <c r="C124" s="139"/>
    </row>
    <row r="125" spans="1:3" s="37" customFormat="1" ht="30" customHeight="1">
      <c r="A125" s="74" t="s">
        <v>91</v>
      </c>
      <c r="B125" s="138" t="s">
        <v>215</v>
      </c>
      <c r="C125" s="139"/>
    </row>
    <row r="126" spans="1:3" s="37" customFormat="1" ht="30" customHeight="1">
      <c r="A126" s="88" t="s">
        <v>216</v>
      </c>
      <c r="B126" s="101" t="s">
        <v>217</v>
      </c>
      <c r="C126" s="142">
        <f>C127+C130+C131+C132</f>
        <v>0</v>
      </c>
    </row>
    <row r="127" spans="1:3" s="37" customFormat="1" ht="30" customHeight="1">
      <c r="A127" s="74" t="s">
        <v>97</v>
      </c>
      <c r="B127" s="138" t="s">
        <v>229</v>
      </c>
      <c r="C127" s="145">
        <f>SUM(C128:C129)</f>
        <v>0</v>
      </c>
    </row>
    <row r="128" spans="1:3" s="37" customFormat="1" ht="30" customHeight="1">
      <c r="A128" s="34"/>
      <c r="B128" s="102"/>
      <c r="C128" s="116"/>
    </row>
    <row r="129" spans="1:3" s="37" customFormat="1" ht="30" customHeight="1">
      <c r="A129" s="34"/>
      <c r="B129" s="102"/>
      <c r="C129" s="116"/>
    </row>
    <row r="130" spans="1:3" s="37" customFormat="1" ht="30" customHeight="1">
      <c r="A130" s="74" t="s">
        <v>99</v>
      </c>
      <c r="B130" s="138" t="s">
        <v>218</v>
      </c>
      <c r="C130" s="145"/>
    </row>
    <row r="131" spans="1:3" ht="30" customHeight="1">
      <c r="A131" s="74" t="s">
        <v>101</v>
      </c>
      <c r="B131" s="138" t="s">
        <v>219</v>
      </c>
      <c r="C131" s="145"/>
    </row>
    <row r="132" spans="1:3" s="37" customFormat="1" ht="30" customHeight="1">
      <c r="A132" s="74" t="s">
        <v>103</v>
      </c>
      <c r="B132" s="138" t="s">
        <v>220</v>
      </c>
      <c r="C132" s="145"/>
    </row>
    <row r="133" spans="1:3" s="37" customFormat="1" ht="30" customHeight="1">
      <c r="A133" s="72" t="s">
        <v>105</v>
      </c>
      <c r="B133" s="104" t="s">
        <v>221</v>
      </c>
      <c r="C133" s="148">
        <f>C134+C135+C136+C137</f>
        <v>0</v>
      </c>
    </row>
    <row r="134" spans="1:3" s="37" customFormat="1" ht="30" customHeight="1">
      <c r="A134" s="74" t="s">
        <v>107</v>
      </c>
      <c r="B134" s="138" t="s">
        <v>222</v>
      </c>
      <c r="C134" s="145"/>
    </row>
    <row r="135" spans="1:3" s="37" customFormat="1" ht="30" customHeight="1">
      <c r="A135" s="74" t="s">
        <v>109</v>
      </c>
      <c r="B135" s="138" t="s">
        <v>223</v>
      </c>
      <c r="C135" s="145"/>
    </row>
    <row r="136" spans="1:3" s="37" customFormat="1" ht="30" customHeight="1">
      <c r="A136" s="74" t="s">
        <v>111</v>
      </c>
      <c r="B136" s="138" t="s">
        <v>224</v>
      </c>
      <c r="C136" s="145"/>
    </row>
    <row r="137" spans="1:3" s="37" customFormat="1" ht="30" customHeight="1">
      <c r="A137" s="74" t="s">
        <v>113</v>
      </c>
      <c r="B137" s="138" t="s">
        <v>225</v>
      </c>
      <c r="C137" s="145"/>
    </row>
    <row r="138" spans="1:3" s="37" customFormat="1" ht="30" customHeight="1">
      <c r="A138" s="72" t="s">
        <v>115</v>
      </c>
      <c r="B138" s="104" t="s">
        <v>226</v>
      </c>
      <c r="C138" s="146">
        <f>C116+C121+C126+C133</f>
        <v>0</v>
      </c>
    </row>
    <row r="139" spans="1:3" s="37" customFormat="1" ht="30" customHeight="1">
      <c r="A139" s="147" t="s">
        <v>227</v>
      </c>
      <c r="B139" s="79" t="s">
        <v>228</v>
      </c>
      <c r="C139" s="148">
        <f>C115+C138</f>
        <v>-8255</v>
      </c>
    </row>
    <row r="140" spans="1:255" ht="30" customHeight="1">
      <c r="A140" s="48"/>
      <c r="B140" s="129"/>
      <c r="C140" s="42"/>
      <c r="D140" s="48"/>
      <c r="E140" s="49"/>
      <c r="F140" s="48"/>
      <c r="G140" s="49"/>
      <c r="H140" s="48"/>
      <c r="I140" s="49"/>
      <c r="J140" s="48"/>
      <c r="K140" s="49"/>
      <c r="L140" s="48"/>
      <c r="M140" s="49"/>
      <c r="N140" s="48"/>
      <c r="O140" s="49"/>
      <c r="P140" s="48"/>
      <c r="Q140" s="49"/>
      <c r="R140" s="48"/>
      <c r="S140" s="49"/>
      <c r="T140" s="48"/>
      <c r="U140" s="49"/>
      <c r="V140" s="48"/>
      <c r="W140" s="49"/>
      <c r="X140" s="48"/>
      <c r="Y140" s="49"/>
      <c r="Z140" s="48"/>
      <c r="AA140" s="49"/>
      <c r="AB140" s="48"/>
      <c r="AC140" s="49"/>
      <c r="AD140" s="48"/>
      <c r="AE140" s="49"/>
      <c r="AF140" s="48"/>
      <c r="AG140" s="49"/>
      <c r="AH140" s="48"/>
      <c r="AI140" s="49"/>
      <c r="AJ140" s="48"/>
      <c r="AK140" s="49"/>
      <c r="AL140" s="48"/>
      <c r="AM140" s="49"/>
      <c r="AN140" s="48"/>
      <c r="AO140" s="49"/>
      <c r="AP140" s="48"/>
      <c r="AQ140" s="49"/>
      <c r="AR140" s="48"/>
      <c r="AS140" s="49"/>
      <c r="AT140" s="48"/>
      <c r="AU140" s="49"/>
      <c r="AV140" s="48"/>
      <c r="AW140" s="49"/>
      <c r="AX140" s="48"/>
      <c r="AY140" s="49"/>
      <c r="AZ140" s="48"/>
      <c r="BA140" s="49"/>
      <c r="BB140" s="48"/>
      <c r="BC140" s="49"/>
      <c r="BD140" s="48"/>
      <c r="BE140" s="49"/>
      <c r="BF140" s="48"/>
      <c r="BG140" s="49"/>
      <c r="BH140" s="48"/>
      <c r="BI140" s="49"/>
      <c r="BJ140" s="48"/>
      <c r="BK140" s="49"/>
      <c r="BL140" s="48"/>
      <c r="BM140" s="49"/>
      <c r="BN140" s="48"/>
      <c r="BO140" s="49"/>
      <c r="BP140" s="48"/>
      <c r="BQ140" s="49"/>
      <c r="BR140" s="48"/>
      <c r="BS140" s="49"/>
      <c r="BT140" s="48"/>
      <c r="BU140" s="49"/>
      <c r="BV140" s="48"/>
      <c r="BW140" s="49"/>
      <c r="BX140" s="48"/>
      <c r="BY140" s="49"/>
      <c r="BZ140" s="48"/>
      <c r="CA140" s="49"/>
      <c r="CB140" s="48"/>
      <c r="CC140" s="49"/>
      <c r="CD140" s="48"/>
      <c r="CE140" s="49"/>
      <c r="CF140" s="48"/>
      <c r="CG140" s="49"/>
      <c r="CH140" s="48"/>
      <c r="CI140" s="49"/>
      <c r="CJ140" s="48"/>
      <c r="CK140" s="49"/>
      <c r="CL140" s="48"/>
      <c r="CM140" s="49"/>
      <c r="CN140" s="48"/>
      <c r="CO140" s="49"/>
      <c r="CP140" s="48"/>
      <c r="CQ140" s="49"/>
      <c r="CR140" s="48"/>
      <c r="CS140" s="49"/>
      <c r="CT140" s="48"/>
      <c r="CU140" s="49"/>
      <c r="CV140" s="48"/>
      <c r="CW140" s="49"/>
      <c r="CX140" s="48"/>
      <c r="CY140" s="49"/>
      <c r="CZ140" s="48"/>
      <c r="DA140" s="49"/>
      <c r="DB140" s="48"/>
      <c r="DC140" s="49"/>
      <c r="DD140" s="48"/>
      <c r="DE140" s="49"/>
      <c r="DF140" s="48"/>
      <c r="DG140" s="49"/>
      <c r="DH140" s="48"/>
      <c r="DI140" s="49"/>
      <c r="DJ140" s="48"/>
      <c r="DK140" s="49"/>
      <c r="DL140" s="48"/>
      <c r="DM140" s="49"/>
      <c r="DN140" s="48"/>
      <c r="DO140" s="49"/>
      <c r="DP140" s="48"/>
      <c r="DQ140" s="49"/>
      <c r="DR140" s="48"/>
      <c r="DS140" s="49"/>
      <c r="DT140" s="48"/>
      <c r="DU140" s="49"/>
      <c r="DV140" s="48"/>
      <c r="DW140" s="49"/>
      <c r="DX140" s="48"/>
      <c r="DY140" s="49"/>
      <c r="DZ140" s="48"/>
      <c r="EA140" s="49"/>
      <c r="EB140" s="48"/>
      <c r="EC140" s="49"/>
      <c r="ED140" s="48"/>
      <c r="EE140" s="49"/>
      <c r="EF140" s="48"/>
      <c r="EG140" s="49"/>
      <c r="EH140" s="48"/>
      <c r="EI140" s="49"/>
      <c r="EJ140" s="48"/>
      <c r="EK140" s="49"/>
      <c r="EL140" s="48"/>
      <c r="EM140" s="49"/>
      <c r="EN140" s="48"/>
      <c r="EO140" s="49"/>
      <c r="EP140" s="48"/>
      <c r="EQ140" s="49"/>
      <c r="ER140" s="48"/>
      <c r="ES140" s="49"/>
      <c r="ET140" s="48"/>
      <c r="EU140" s="49"/>
      <c r="EV140" s="48"/>
      <c r="EW140" s="49"/>
      <c r="EX140" s="48"/>
      <c r="EY140" s="49"/>
      <c r="EZ140" s="48"/>
      <c r="FA140" s="49"/>
      <c r="FB140" s="48"/>
      <c r="FC140" s="49"/>
      <c r="FD140" s="48"/>
      <c r="FE140" s="49"/>
      <c r="FF140" s="48"/>
      <c r="FG140" s="49"/>
      <c r="FH140" s="48"/>
      <c r="FI140" s="49"/>
      <c r="FJ140" s="48"/>
      <c r="FK140" s="49"/>
      <c r="FL140" s="48"/>
      <c r="FM140" s="49"/>
      <c r="FN140" s="48"/>
      <c r="FO140" s="49"/>
      <c r="FP140" s="48"/>
      <c r="FQ140" s="49"/>
      <c r="FR140" s="48"/>
      <c r="FS140" s="49"/>
      <c r="FT140" s="48"/>
      <c r="FU140" s="49"/>
      <c r="FV140" s="48"/>
      <c r="FW140" s="49"/>
      <c r="FX140" s="48"/>
      <c r="FY140" s="49"/>
      <c r="FZ140" s="48"/>
      <c r="GA140" s="49"/>
      <c r="GB140" s="48"/>
      <c r="GC140" s="49"/>
      <c r="GD140" s="48"/>
      <c r="GE140" s="49"/>
      <c r="GF140" s="48"/>
      <c r="GG140" s="49"/>
      <c r="GH140" s="48"/>
      <c r="GI140" s="49"/>
      <c r="GJ140" s="48"/>
      <c r="GK140" s="49"/>
      <c r="GL140" s="48"/>
      <c r="GM140" s="49"/>
      <c r="GN140" s="48"/>
      <c r="GO140" s="49"/>
      <c r="GP140" s="48"/>
      <c r="GQ140" s="49"/>
      <c r="GR140" s="48"/>
      <c r="GS140" s="49"/>
      <c r="GT140" s="48"/>
      <c r="GU140" s="49"/>
      <c r="GV140" s="48"/>
      <c r="GW140" s="49"/>
      <c r="GX140" s="48"/>
      <c r="GY140" s="49"/>
      <c r="GZ140" s="48"/>
      <c r="HA140" s="49"/>
      <c r="HB140" s="48"/>
      <c r="HC140" s="49"/>
      <c r="HD140" s="48"/>
      <c r="HE140" s="49"/>
      <c r="HF140" s="48"/>
      <c r="HG140" s="49"/>
      <c r="HH140" s="48"/>
      <c r="HI140" s="49"/>
      <c r="HJ140" s="48"/>
      <c r="HK140" s="49"/>
      <c r="HL140" s="48"/>
      <c r="HM140" s="49"/>
      <c r="HN140" s="48"/>
      <c r="HO140" s="49"/>
      <c r="HP140" s="48"/>
      <c r="HQ140" s="49"/>
      <c r="HR140" s="48"/>
      <c r="HS140" s="49"/>
      <c r="HT140" s="48"/>
      <c r="HU140" s="49"/>
      <c r="HV140" s="48"/>
      <c r="HW140" s="49"/>
      <c r="HX140" s="48"/>
      <c r="HY140" s="49"/>
      <c r="HZ140" s="48"/>
      <c r="IA140" s="49"/>
      <c r="IB140" s="48"/>
      <c r="IC140" s="49"/>
      <c r="ID140" s="48"/>
      <c r="IE140" s="49"/>
      <c r="IF140" s="48"/>
      <c r="IG140" s="49"/>
      <c r="IH140" s="48"/>
      <c r="II140" s="49"/>
      <c r="IJ140" s="48"/>
      <c r="IK140" s="49"/>
      <c r="IL140" s="48"/>
      <c r="IM140" s="49"/>
      <c r="IN140" s="48"/>
      <c r="IO140" s="49"/>
      <c r="IP140" s="48"/>
      <c r="IQ140" s="49"/>
      <c r="IR140" s="48"/>
      <c r="IS140" s="49"/>
      <c r="IT140" s="48"/>
      <c r="IU140" s="49"/>
    </row>
    <row r="141" spans="1:3" ht="30" customHeight="1">
      <c r="A141" s="50"/>
      <c r="B141" s="130"/>
      <c r="C141" s="42"/>
    </row>
    <row r="142" spans="1:3" ht="30" customHeight="1">
      <c r="A142" s="50"/>
      <c r="B142" s="130"/>
      <c r="C142" s="42"/>
    </row>
    <row r="143" spans="1:3" ht="30" customHeight="1">
      <c r="A143" s="50"/>
      <c r="B143" s="130"/>
      <c r="C143" s="115"/>
    </row>
    <row r="144" spans="1:3" s="37" customFormat="1" ht="30" customHeight="1">
      <c r="A144" s="51"/>
      <c r="B144" s="131"/>
      <c r="C144" s="59"/>
    </row>
    <row r="145" spans="1:3" s="37" customFormat="1" ht="30" customHeight="1">
      <c r="A145" s="51"/>
      <c r="B145" s="131"/>
      <c r="C145" s="59"/>
    </row>
    <row r="146" spans="1:6" ht="30" customHeight="1">
      <c r="A146" s="50"/>
      <c r="B146" s="130"/>
      <c r="C146" s="116"/>
      <c r="E146" s="52"/>
      <c r="F146" s="39"/>
    </row>
    <row r="147" spans="1:6" ht="30" customHeight="1">
      <c r="A147" s="50"/>
      <c r="B147" s="130"/>
      <c r="C147" s="42"/>
      <c r="E147" s="52"/>
      <c r="F147" s="39"/>
    </row>
    <row r="148" spans="1:6" ht="30" customHeight="1">
      <c r="A148" s="50"/>
      <c r="B148" s="130"/>
      <c r="C148" s="42"/>
      <c r="E148" s="52"/>
      <c r="F148" s="39"/>
    </row>
    <row r="149" spans="1:3" s="37" customFormat="1" ht="30" customHeight="1">
      <c r="A149" s="51"/>
      <c r="B149" s="131"/>
      <c r="C149" s="59"/>
    </row>
    <row r="150" spans="1:3" s="37" customFormat="1" ht="30" customHeight="1">
      <c r="A150" s="51"/>
      <c r="B150" s="131"/>
      <c r="C150" s="59"/>
    </row>
    <row r="151" spans="1:3" s="37" customFormat="1" ht="30" customHeight="1">
      <c r="A151" s="51"/>
      <c r="B151" s="131"/>
      <c r="C151" s="42"/>
    </row>
    <row r="152" spans="1:3" s="37" customFormat="1" ht="30" customHeight="1">
      <c r="A152" s="53"/>
      <c r="B152" s="132"/>
      <c r="C152" s="119"/>
    </row>
    <row r="153" spans="1:3" s="37" customFormat="1" ht="30" customHeight="1">
      <c r="A153" s="53"/>
      <c r="B153" s="132"/>
      <c r="C153" s="42"/>
    </row>
    <row r="154" spans="1:3" ht="30" customHeight="1">
      <c r="A154" s="53"/>
      <c r="B154" s="132"/>
      <c r="C154" s="119"/>
    </row>
    <row r="155" spans="1:3" ht="30" customHeight="1">
      <c r="A155" s="53"/>
      <c r="B155" s="132"/>
      <c r="C155" s="113"/>
    </row>
    <row r="156" spans="1:3" ht="30" customHeight="1">
      <c r="A156" s="53"/>
      <c r="B156" s="132"/>
      <c r="C156" s="42"/>
    </row>
    <row r="157" spans="1:3" ht="30" customHeight="1">
      <c r="A157" s="53"/>
      <c r="B157" s="132"/>
      <c r="C157" s="42"/>
    </row>
    <row r="158" spans="1:3" s="37" customFormat="1" ht="30" customHeight="1">
      <c r="A158" s="51"/>
      <c r="B158" s="131"/>
      <c r="C158" s="59"/>
    </row>
    <row r="159" spans="1:3" s="37" customFormat="1" ht="30" customHeight="1">
      <c r="A159" s="51"/>
      <c r="B159" s="131"/>
      <c r="C159" s="42"/>
    </row>
    <row r="160" spans="1:3" s="37" customFormat="1" ht="30" customHeight="1">
      <c r="A160" s="51"/>
      <c r="B160" s="131"/>
      <c r="C160" s="59"/>
    </row>
    <row r="161" spans="1:9" s="37" customFormat="1" ht="30" customHeight="1">
      <c r="A161" s="54">
        <v>16</v>
      </c>
      <c r="B161" s="130"/>
      <c r="C161" s="119"/>
      <c r="H161" s="33"/>
      <c r="I161" s="33"/>
    </row>
    <row r="162" spans="1:3" s="37" customFormat="1" ht="30" customHeight="1">
      <c r="A162" s="50"/>
      <c r="B162" s="130"/>
      <c r="C162" s="118"/>
    </row>
    <row r="163" spans="1:2" ht="30" customHeight="1">
      <c r="A163" s="50"/>
      <c r="B163" s="130"/>
    </row>
    <row r="164" spans="1:3" s="37" customFormat="1" ht="30" customHeight="1">
      <c r="A164" s="51"/>
      <c r="B164" s="131"/>
      <c r="C164" s="125"/>
    </row>
    <row r="165" spans="1:3" s="37" customFormat="1" ht="30" customHeight="1">
      <c r="A165" s="51"/>
      <c r="B165" s="131"/>
      <c r="C165" s="125"/>
    </row>
    <row r="166" spans="1:3" s="37" customFormat="1" ht="30" customHeight="1">
      <c r="A166" s="51"/>
      <c r="B166" s="131"/>
      <c r="C166" s="125"/>
    </row>
    <row r="167" spans="1:2" ht="30" customHeight="1">
      <c r="A167" s="50"/>
      <c r="B167" s="130"/>
    </row>
    <row r="168" spans="1:3" ht="30" customHeight="1">
      <c r="A168" s="50"/>
      <c r="B168" s="130"/>
      <c r="C168" s="42"/>
    </row>
    <row r="169" spans="1:3" ht="30" customHeight="1">
      <c r="A169" s="50"/>
      <c r="B169" s="130"/>
      <c r="C169" s="42"/>
    </row>
    <row r="170" spans="1:3" ht="30" customHeight="1">
      <c r="A170" s="50"/>
      <c r="B170" s="130"/>
      <c r="C170" s="42"/>
    </row>
    <row r="171" spans="1:3" ht="30" customHeight="1">
      <c r="A171" s="50"/>
      <c r="B171" s="130"/>
      <c r="C171" s="42"/>
    </row>
    <row r="172" spans="1:3" s="37" customFormat="1" ht="30" customHeight="1">
      <c r="A172" s="51"/>
      <c r="B172" s="131"/>
      <c r="C172" s="125"/>
    </row>
    <row r="173" spans="1:2" ht="30" customHeight="1">
      <c r="A173" s="50"/>
      <c r="B173" s="130"/>
    </row>
    <row r="174" spans="1:2" ht="30" customHeight="1">
      <c r="A174" s="50"/>
      <c r="B174" s="130"/>
    </row>
    <row r="175" spans="1:3" ht="30" customHeight="1">
      <c r="A175" s="50"/>
      <c r="B175" s="130"/>
      <c r="C175" s="115"/>
    </row>
    <row r="176" spans="1:3" s="37" customFormat="1" ht="30" customHeight="1">
      <c r="A176" s="51"/>
      <c r="B176" s="131"/>
      <c r="C176" s="125"/>
    </row>
    <row r="177" spans="1:2" ht="30" customHeight="1">
      <c r="A177" s="50"/>
      <c r="B177" s="130"/>
    </row>
    <row r="178" spans="1:3" ht="30" customHeight="1">
      <c r="A178" s="50"/>
      <c r="B178" s="130"/>
      <c r="C178" s="42"/>
    </row>
    <row r="179" spans="1:3" ht="30" customHeight="1">
      <c r="A179" s="50"/>
      <c r="B179" s="130"/>
      <c r="C179" s="42"/>
    </row>
    <row r="180" spans="1:3" s="37" customFormat="1" ht="30" customHeight="1">
      <c r="A180" s="51"/>
      <c r="B180" s="131"/>
      <c r="C180" s="125"/>
    </row>
    <row r="181" spans="1:2" ht="30" customHeight="1">
      <c r="A181" s="50"/>
      <c r="B181" s="130"/>
    </row>
    <row r="182" spans="1:3" ht="30" customHeight="1">
      <c r="A182" s="50"/>
      <c r="B182" s="130"/>
      <c r="C182" s="42"/>
    </row>
    <row r="183" spans="1:3" ht="30" customHeight="1">
      <c r="A183" s="50"/>
      <c r="B183" s="130"/>
      <c r="C183" s="42"/>
    </row>
    <row r="184" spans="1:3" s="37" customFormat="1" ht="30" customHeight="1">
      <c r="A184" s="51"/>
      <c r="B184" s="131"/>
      <c r="C184" s="125"/>
    </row>
    <row r="185" spans="1:3" s="37" customFormat="1" ht="30" customHeight="1">
      <c r="A185" s="51"/>
      <c r="B185" s="131"/>
      <c r="C185" s="125"/>
    </row>
    <row r="186" spans="1:3" ht="30" customHeight="1">
      <c r="A186" s="50"/>
      <c r="B186" s="130"/>
      <c r="C186" s="115"/>
    </row>
    <row r="187" spans="1:3" ht="30" customHeight="1">
      <c r="A187" s="50"/>
      <c r="B187" s="130"/>
      <c r="C187" s="115"/>
    </row>
    <row r="188" spans="1:3" ht="30" customHeight="1">
      <c r="A188" s="50"/>
      <c r="B188" s="130"/>
      <c r="C188" s="115"/>
    </row>
    <row r="189" spans="1:3" ht="30" customHeight="1">
      <c r="A189" s="50"/>
      <c r="B189" s="130"/>
      <c r="C189" s="115"/>
    </row>
    <row r="190" spans="1:3" ht="30" customHeight="1">
      <c r="A190" s="50"/>
      <c r="B190" s="130"/>
      <c r="C190" s="115"/>
    </row>
    <row r="191" spans="1:3" ht="30" customHeight="1">
      <c r="A191" s="50"/>
      <c r="B191" s="130"/>
      <c r="C191" s="125"/>
    </row>
    <row r="192" spans="1:3" s="37" customFormat="1" ht="30" customHeight="1">
      <c r="A192" s="51"/>
      <c r="B192" s="131"/>
      <c r="C192" s="125"/>
    </row>
    <row r="193" spans="1:2" ht="30" customHeight="1">
      <c r="A193" s="50"/>
      <c r="B193" s="130"/>
    </row>
    <row r="194" spans="1:2" ht="30" customHeight="1">
      <c r="A194" s="50"/>
      <c r="B194" s="130"/>
    </row>
    <row r="195" spans="1:2" ht="30" customHeight="1">
      <c r="A195" s="50"/>
      <c r="B195" s="130"/>
    </row>
    <row r="196" spans="1:2" ht="30" customHeight="1">
      <c r="A196" s="50"/>
      <c r="B196" s="130"/>
    </row>
    <row r="197" spans="1:2" ht="30" customHeight="1">
      <c r="A197" s="50"/>
      <c r="B197" s="130"/>
    </row>
    <row r="198" spans="1:2" ht="30" customHeight="1">
      <c r="A198" s="54"/>
      <c r="B198" s="130"/>
    </row>
    <row r="199" spans="1:2" ht="30" customHeight="1">
      <c r="A199" s="54"/>
      <c r="B199" s="130"/>
    </row>
    <row r="200" spans="1:2" ht="30" customHeight="1">
      <c r="A200" s="54"/>
      <c r="B200" s="130"/>
    </row>
    <row r="201" spans="1:2" ht="30" customHeight="1">
      <c r="A201" s="54"/>
      <c r="B201" s="130"/>
    </row>
    <row r="202" spans="1:2" ht="30" customHeight="1">
      <c r="A202" s="50"/>
      <c r="B202" s="130"/>
    </row>
    <row r="203" spans="1:2" ht="30" customHeight="1">
      <c r="A203" s="50"/>
      <c r="B203" s="130"/>
    </row>
    <row r="204" spans="1:2" ht="30" customHeight="1">
      <c r="A204" s="50"/>
      <c r="B204" s="130"/>
    </row>
    <row r="205" spans="1:2" ht="30" customHeight="1">
      <c r="A205" s="50"/>
      <c r="B205" s="130"/>
    </row>
    <row r="206" spans="1:2" ht="30" customHeight="1">
      <c r="A206" s="50"/>
      <c r="B206" s="130"/>
    </row>
    <row r="207" spans="1:2" ht="30" customHeight="1">
      <c r="A207" s="53"/>
      <c r="B207" s="132"/>
    </row>
    <row r="208" spans="1:2" ht="30" customHeight="1">
      <c r="A208" s="53"/>
      <c r="B208" s="132"/>
    </row>
    <row r="209" spans="1:3" s="37" customFormat="1" ht="30" customHeight="1">
      <c r="A209" s="53"/>
      <c r="B209" s="132"/>
      <c r="C209" s="125"/>
    </row>
    <row r="210" spans="1:2" ht="30" customHeight="1">
      <c r="A210" s="50"/>
      <c r="B210" s="130"/>
    </row>
    <row r="211" spans="1:2" ht="30" customHeight="1">
      <c r="A211" s="50"/>
      <c r="B211" s="130"/>
    </row>
    <row r="212" spans="1:2" ht="30" customHeight="1">
      <c r="A212" s="50"/>
      <c r="B212" s="130"/>
    </row>
    <row r="213" spans="1:2" ht="30" customHeight="1">
      <c r="A213" s="54"/>
      <c r="B213" s="130"/>
    </row>
    <row r="214" spans="1:2" ht="30" customHeight="1">
      <c r="A214" s="54"/>
      <c r="B214" s="130"/>
    </row>
    <row r="215" spans="1:2" ht="30" customHeight="1">
      <c r="A215" s="54"/>
      <c r="B215" s="130"/>
    </row>
    <row r="216" spans="1:2" ht="30" customHeight="1">
      <c r="A216" s="54"/>
      <c r="B216" s="130"/>
    </row>
    <row r="217" spans="1:2" ht="30" customHeight="1">
      <c r="A217" s="54"/>
      <c r="B217" s="130"/>
    </row>
    <row r="218" spans="1:2" ht="30" customHeight="1">
      <c r="A218" s="54"/>
      <c r="B218" s="130"/>
    </row>
    <row r="219" spans="1:2" ht="30" customHeight="1">
      <c r="A219" s="54"/>
      <c r="B219" s="130"/>
    </row>
    <row r="220" spans="1:3" ht="30" customHeight="1">
      <c r="A220" s="50"/>
      <c r="B220" s="130"/>
      <c r="C220" s="125"/>
    </row>
  </sheetData>
  <sheetProtection/>
  <printOptions/>
  <pageMargins left="0.75" right="0.75" top="1" bottom="1" header="0.5" footer="0.5"/>
  <pageSetup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1"/>
  <sheetViews>
    <sheetView zoomScalePageLayoutView="0" workbookViewId="0" topLeftCell="A1">
      <selection activeCell="J9" sqref="J9"/>
    </sheetView>
  </sheetViews>
  <sheetFormatPr defaultColWidth="9.140625" defaultRowHeight="24.75" customHeight="1"/>
  <cols>
    <col min="1" max="2" width="9.140625" style="1" customWidth="1"/>
    <col min="3" max="3" width="47.8515625" style="1" bestFit="1" customWidth="1"/>
    <col min="4" max="4" width="11.140625" style="25" customWidth="1"/>
    <col min="5" max="16384" width="9.140625" style="1" customWidth="1"/>
  </cols>
  <sheetData>
    <row r="1" spans="1:5" ht="24.75" customHeight="1">
      <c r="A1" s="13"/>
      <c r="B1" s="13"/>
      <c r="C1" s="9"/>
      <c r="D1" s="21"/>
      <c r="E1" s="8"/>
    </row>
    <row r="2" spans="1:5" ht="24.75" customHeight="1">
      <c r="A2" s="13"/>
      <c r="B2" s="13"/>
      <c r="C2" s="4"/>
      <c r="D2" s="20"/>
      <c r="E2" s="8"/>
    </row>
    <row r="3" spans="1:5" ht="24.75" customHeight="1">
      <c r="A3" s="13"/>
      <c r="B3" s="13"/>
      <c r="C3" s="4"/>
      <c r="D3" s="20"/>
      <c r="E3" s="8"/>
    </row>
    <row r="4" spans="1:5" ht="24.75" customHeight="1">
      <c r="A4" s="13"/>
      <c r="B4" s="13"/>
      <c r="C4" s="4"/>
      <c r="D4" s="20"/>
      <c r="E4" s="8"/>
    </row>
    <row r="5" spans="1:5" ht="24.75" customHeight="1">
      <c r="A5" s="13"/>
      <c r="B5" s="13"/>
      <c r="C5" s="4"/>
      <c r="D5" s="20"/>
      <c r="E5" s="8"/>
    </row>
    <row r="6" spans="1:5" ht="24.75" customHeight="1">
      <c r="A6" s="13"/>
      <c r="B6" s="13"/>
      <c r="C6" s="4"/>
      <c r="D6" s="20"/>
      <c r="E6" s="8"/>
    </row>
    <row r="7" spans="1:5" ht="24.75" customHeight="1">
      <c r="A7" s="12"/>
      <c r="B7" s="12"/>
      <c r="C7" s="6"/>
      <c r="D7" s="22"/>
      <c r="E7" s="10"/>
    </row>
    <row r="8" spans="1:5" ht="24.75" customHeight="1">
      <c r="A8" s="12"/>
      <c r="B8" s="12"/>
      <c r="C8" s="6"/>
      <c r="D8" s="22"/>
      <c r="E8" s="8"/>
    </row>
    <row r="9" spans="1:5" ht="24.75" customHeight="1">
      <c r="A9" s="12"/>
      <c r="B9" s="12"/>
      <c r="C9" s="4"/>
      <c r="D9" s="22"/>
      <c r="E9" s="8"/>
    </row>
    <row r="10" spans="1:5" ht="24.75" customHeight="1">
      <c r="A10" s="12"/>
      <c r="B10" s="12"/>
      <c r="C10" s="4"/>
      <c r="D10" s="22"/>
      <c r="E10" s="8"/>
    </row>
    <row r="11" spans="1:5" ht="24.75" customHeight="1">
      <c r="A11" s="12"/>
      <c r="B11" s="12"/>
      <c r="C11" s="4"/>
      <c r="D11" s="20"/>
      <c r="E11" s="8"/>
    </row>
    <row r="12" spans="1:5" ht="24.75" customHeight="1">
      <c r="A12" s="12"/>
      <c r="B12" s="12"/>
      <c r="C12" s="6"/>
      <c r="D12" s="22"/>
      <c r="E12" s="10"/>
    </row>
    <row r="13" spans="1:5" ht="24.75" customHeight="1">
      <c r="A13" s="12"/>
      <c r="B13" s="12"/>
      <c r="C13" s="6"/>
      <c r="D13" s="22"/>
      <c r="E13" s="10"/>
    </row>
    <row r="14" spans="1:5" ht="24.75" customHeight="1">
      <c r="A14" s="12"/>
      <c r="B14" s="12"/>
      <c r="C14" s="6"/>
      <c r="D14" s="22"/>
      <c r="E14" s="8"/>
    </row>
    <row r="15" spans="1:5" ht="24.75" customHeight="1">
      <c r="A15" s="12"/>
      <c r="B15" s="12"/>
      <c r="C15" s="6"/>
      <c r="D15" s="22"/>
      <c r="E15" s="10"/>
    </row>
    <row r="16" spans="1:5" ht="24.75" customHeight="1">
      <c r="A16" s="12"/>
      <c r="B16" s="12"/>
      <c r="C16" s="6"/>
      <c r="D16" s="22"/>
      <c r="E16" s="8"/>
    </row>
    <row r="17" spans="1:5" ht="24.75" customHeight="1">
      <c r="A17" s="12"/>
      <c r="B17" s="12"/>
      <c r="C17" s="6"/>
      <c r="D17" s="22"/>
      <c r="E17" s="8"/>
    </row>
    <row r="18" spans="1:5" ht="24.75" customHeight="1">
      <c r="A18" s="12"/>
      <c r="B18" s="12"/>
      <c r="C18" s="7"/>
      <c r="D18" s="22"/>
      <c r="E18" s="8"/>
    </row>
    <row r="19" spans="1:5" ht="24.75" customHeight="1">
      <c r="A19" s="12"/>
      <c r="B19" s="12"/>
      <c r="C19" s="7"/>
      <c r="D19" s="22"/>
      <c r="E19" s="8"/>
    </row>
    <row r="20" spans="1:5" ht="24.75" customHeight="1">
      <c r="A20" s="12"/>
      <c r="B20" s="12"/>
      <c r="C20" s="6"/>
      <c r="D20" s="22"/>
      <c r="E20" s="8"/>
    </row>
    <row r="21" spans="1:5" ht="24.75" customHeight="1">
      <c r="A21" s="12"/>
      <c r="B21" s="12"/>
      <c r="C21" s="6"/>
      <c r="D21" s="22"/>
      <c r="E21" s="8"/>
    </row>
    <row r="22" spans="1:5" ht="24.75" customHeight="1">
      <c r="A22" s="12"/>
      <c r="B22" s="12"/>
      <c r="C22" s="6"/>
      <c r="D22" s="22"/>
      <c r="E22" s="8"/>
    </row>
    <row r="23" spans="1:5" ht="24.75" customHeight="1">
      <c r="A23" s="12"/>
      <c r="B23" s="12"/>
      <c r="C23" s="6"/>
      <c r="D23" s="22"/>
      <c r="E23" s="8"/>
    </row>
    <row r="24" spans="1:5" ht="24.75" customHeight="1">
      <c r="A24" s="13"/>
      <c r="B24" s="13"/>
      <c r="C24" s="9"/>
      <c r="D24" s="21"/>
      <c r="E24" s="8"/>
    </row>
    <row r="25" spans="1:5" ht="24.75" customHeight="1">
      <c r="A25" s="12"/>
      <c r="B25" s="12"/>
      <c r="C25" s="4"/>
      <c r="D25" s="22"/>
      <c r="E25" s="8"/>
    </row>
    <row r="26" spans="1:5" ht="24.75" customHeight="1">
      <c r="A26" s="12"/>
      <c r="B26" s="12"/>
      <c r="C26" s="4"/>
      <c r="D26" s="22"/>
      <c r="E26" s="8"/>
    </row>
    <row r="27" spans="1:5" ht="24.75" customHeight="1">
      <c r="A27" s="12"/>
      <c r="B27" s="12"/>
      <c r="C27" s="4"/>
      <c r="D27" s="22"/>
      <c r="E27" s="8"/>
    </row>
    <row r="28" spans="1:5" s="2" customFormat="1" ht="24.75" customHeight="1">
      <c r="A28" s="13"/>
      <c r="B28" s="13"/>
      <c r="C28" s="9"/>
      <c r="D28" s="26"/>
      <c r="E28" s="27"/>
    </row>
    <row r="29" spans="1:5" ht="24.75" customHeight="1">
      <c r="A29" s="12"/>
      <c r="B29" s="12"/>
      <c r="C29" s="3"/>
      <c r="D29" s="23"/>
      <c r="E29" s="8"/>
    </row>
    <row r="30" spans="1:5" ht="24.75" customHeight="1">
      <c r="A30" s="8"/>
      <c r="B30" s="8"/>
      <c r="C30" s="8"/>
      <c r="D30" s="24"/>
      <c r="E30" s="8"/>
    </row>
    <row r="31" spans="1:5" ht="24.75" customHeight="1">
      <c r="A31" s="13"/>
      <c r="B31" s="13"/>
      <c r="C31" s="9"/>
      <c r="D31" s="14"/>
      <c r="E31" s="8"/>
    </row>
    <row r="32" spans="1:5" ht="24.75" customHeight="1">
      <c r="A32" s="12"/>
      <c r="B32" s="12"/>
      <c r="C32" s="4"/>
      <c r="D32" s="5"/>
      <c r="E32" s="10"/>
    </row>
    <row r="33" spans="1:5" ht="24.75" customHeight="1">
      <c r="A33" s="12"/>
      <c r="B33" s="12"/>
      <c r="C33" s="4"/>
      <c r="D33" s="5"/>
      <c r="E33" s="8"/>
    </row>
    <row r="34" spans="1:5" ht="24.75" customHeight="1">
      <c r="A34" s="12"/>
      <c r="B34" s="12"/>
      <c r="C34" s="4"/>
      <c r="D34" s="5"/>
      <c r="E34" s="10"/>
    </row>
    <row r="35" spans="1:5" ht="24.75" customHeight="1">
      <c r="A35" s="12"/>
      <c r="B35" s="12"/>
      <c r="C35" s="4"/>
      <c r="D35" s="5"/>
      <c r="E35" s="8"/>
    </row>
    <row r="36" spans="1:5" ht="24.75" customHeight="1">
      <c r="A36" s="12"/>
      <c r="B36" s="12"/>
      <c r="C36" s="4"/>
      <c r="D36" s="5"/>
      <c r="E36" s="8"/>
    </row>
    <row r="37" spans="1:5" ht="24.75" customHeight="1">
      <c r="A37" s="12"/>
      <c r="B37" s="12"/>
      <c r="C37" s="4"/>
      <c r="D37" s="5"/>
      <c r="E37" s="8"/>
    </row>
    <row r="38" spans="1:5" ht="24.75" customHeight="1">
      <c r="A38" s="12"/>
      <c r="B38" s="12"/>
      <c r="C38" s="4"/>
      <c r="D38" s="5"/>
      <c r="E38" s="8"/>
    </row>
    <row r="39" spans="1:5" ht="24.75" customHeight="1">
      <c r="A39" s="12"/>
      <c r="B39" s="12"/>
      <c r="C39" s="4"/>
      <c r="D39" s="5"/>
      <c r="E39" s="8"/>
    </row>
    <row r="40" spans="1:5" ht="24.75" customHeight="1">
      <c r="A40" s="12"/>
      <c r="B40" s="12"/>
      <c r="C40" s="4"/>
      <c r="D40" s="5"/>
      <c r="E40" s="8"/>
    </row>
    <row r="41" spans="1:5" ht="24.75" customHeight="1">
      <c r="A41" s="12"/>
      <c r="B41" s="12"/>
      <c r="C41" s="4"/>
      <c r="D41" s="5"/>
      <c r="E41" s="8"/>
    </row>
    <row r="42" spans="1:5" ht="24.75" customHeight="1">
      <c r="A42" s="12"/>
      <c r="B42" s="12"/>
      <c r="C42" s="4"/>
      <c r="D42" s="5"/>
      <c r="E42" s="8"/>
    </row>
    <row r="43" spans="1:5" ht="24.75" customHeight="1">
      <c r="A43" s="13"/>
      <c r="B43" s="12"/>
      <c r="C43" s="9"/>
      <c r="D43" s="15"/>
      <c r="E43" s="8"/>
    </row>
    <row r="44" spans="1:5" ht="24.75" customHeight="1">
      <c r="A44" s="13"/>
      <c r="B44" s="13"/>
      <c r="C44" s="9"/>
      <c r="D44" s="16"/>
      <c r="E44" s="8"/>
    </row>
    <row r="45" spans="1:5" ht="24.75" customHeight="1">
      <c r="A45" s="12"/>
      <c r="B45" s="12"/>
      <c r="C45" s="4"/>
      <c r="D45" s="5"/>
      <c r="E45" s="8"/>
    </row>
    <row r="46" spans="1:5" ht="24.75" customHeight="1">
      <c r="A46" s="12"/>
      <c r="B46" s="12"/>
      <c r="C46" s="4"/>
      <c r="D46" s="5"/>
      <c r="E46" s="8"/>
    </row>
    <row r="47" spans="1:5" ht="24.75" customHeight="1">
      <c r="A47" s="13"/>
      <c r="B47" s="11"/>
      <c r="C47" s="9"/>
      <c r="D47" s="14"/>
      <c r="E47" s="8"/>
    </row>
    <row r="48" spans="1:5" ht="24.75" customHeight="1">
      <c r="A48" s="12"/>
      <c r="B48" s="12"/>
      <c r="C48" s="4"/>
      <c r="D48" s="5"/>
      <c r="E48" s="8"/>
    </row>
    <row r="49" spans="1:5" ht="24.75" customHeight="1">
      <c r="A49" s="12"/>
      <c r="B49" s="12"/>
      <c r="C49" s="4"/>
      <c r="D49" s="5"/>
      <c r="E49" s="8"/>
    </row>
    <row r="50" spans="1:5" ht="24.75" customHeight="1">
      <c r="A50" s="17"/>
      <c r="B50" s="17"/>
      <c r="C50" s="9"/>
      <c r="D50" s="18"/>
      <c r="E50" s="8"/>
    </row>
    <row r="51" spans="1:5" ht="24.75" customHeight="1">
      <c r="A51" s="12"/>
      <c r="B51" s="12"/>
      <c r="C51" s="3"/>
      <c r="D51" s="19"/>
      <c r="E51" s="8"/>
    </row>
    <row r="52" spans="1:5" ht="24.75" customHeight="1">
      <c r="A52" s="8"/>
      <c r="B52" s="8"/>
      <c r="C52" s="8"/>
      <c r="D52" s="24"/>
      <c r="E52" s="8"/>
    </row>
    <row r="53" spans="1:5" ht="24.75" customHeight="1">
      <c r="A53" s="8"/>
      <c r="B53" s="8"/>
      <c r="C53" s="8"/>
      <c r="D53" s="24"/>
      <c r="E53" s="8"/>
    </row>
    <row r="54" spans="1:5" ht="24.75" customHeight="1">
      <c r="A54" s="8"/>
      <c r="B54" s="8"/>
      <c r="C54" s="8"/>
      <c r="D54" s="24"/>
      <c r="E54" s="8"/>
    </row>
    <row r="55" spans="1:5" ht="24.75" customHeight="1">
      <c r="A55" s="8"/>
      <c r="B55" s="8"/>
      <c r="C55" s="8"/>
      <c r="D55" s="24"/>
      <c r="E55" s="8"/>
    </row>
    <row r="56" spans="1:5" ht="24.75" customHeight="1">
      <c r="A56" s="8"/>
      <c r="B56" s="8"/>
      <c r="C56" s="8"/>
      <c r="D56" s="24"/>
      <c r="E56" s="8"/>
    </row>
    <row r="57" spans="1:5" ht="24.75" customHeight="1">
      <c r="A57" s="8"/>
      <c r="B57" s="8"/>
      <c r="C57" s="8"/>
      <c r="D57" s="24"/>
      <c r="E57" s="8"/>
    </row>
    <row r="58" spans="1:5" ht="24.75" customHeight="1">
      <c r="A58" s="8"/>
      <c r="B58" s="8"/>
      <c r="C58" s="8"/>
      <c r="D58" s="24"/>
      <c r="E58" s="8"/>
    </row>
    <row r="59" spans="1:5" ht="24.75" customHeight="1">
      <c r="A59" s="8"/>
      <c r="B59" s="8"/>
      <c r="C59" s="8"/>
      <c r="D59" s="24"/>
      <c r="E59" s="8"/>
    </row>
    <row r="60" spans="1:5" ht="24.75" customHeight="1">
      <c r="A60" s="8"/>
      <c r="B60" s="8"/>
      <c r="C60" s="8"/>
      <c r="D60" s="24"/>
      <c r="E60" s="8"/>
    </row>
    <row r="61" spans="1:5" ht="24.75" customHeight="1">
      <c r="A61" s="8"/>
      <c r="B61" s="8"/>
      <c r="C61" s="8"/>
      <c r="D61" s="24"/>
      <c r="E61" s="8"/>
    </row>
    <row r="62" spans="1:5" ht="24.75" customHeight="1">
      <c r="A62" s="8"/>
      <c r="B62" s="8"/>
      <c r="C62" s="8"/>
      <c r="D62" s="24"/>
      <c r="E62" s="8"/>
    </row>
    <row r="63" spans="1:5" ht="24.75" customHeight="1">
      <c r="A63" s="8"/>
      <c r="B63" s="8"/>
      <c r="C63" s="8"/>
      <c r="D63" s="24"/>
      <c r="E63" s="8"/>
    </row>
    <row r="64" spans="1:5" ht="24.75" customHeight="1">
      <c r="A64" s="8"/>
      <c r="B64" s="8"/>
      <c r="C64" s="8"/>
      <c r="D64" s="24"/>
      <c r="E64" s="8"/>
    </row>
    <row r="65" spans="1:5" ht="24.75" customHeight="1">
      <c r="A65" s="8"/>
      <c r="B65" s="8"/>
      <c r="C65" s="8"/>
      <c r="D65" s="24"/>
      <c r="E65" s="8"/>
    </row>
    <row r="66" spans="1:5" ht="24.75" customHeight="1">
      <c r="A66" s="8"/>
      <c r="B66" s="8"/>
      <c r="C66" s="8"/>
      <c r="D66" s="24"/>
      <c r="E66" s="8"/>
    </row>
    <row r="67" spans="1:5" ht="24.75" customHeight="1">
      <c r="A67" s="8"/>
      <c r="B67" s="8"/>
      <c r="C67" s="8"/>
      <c r="D67" s="24"/>
      <c r="E67" s="8"/>
    </row>
    <row r="68" spans="1:5" ht="24.75" customHeight="1">
      <c r="A68" s="8"/>
      <c r="B68" s="8"/>
      <c r="C68" s="8"/>
      <c r="D68" s="24"/>
      <c r="E68" s="8"/>
    </row>
    <row r="69" spans="1:5" ht="24.75" customHeight="1">
      <c r="A69" s="8"/>
      <c r="B69" s="8"/>
      <c r="C69" s="8"/>
      <c r="D69" s="24"/>
      <c r="E69" s="8"/>
    </row>
    <row r="70" spans="1:5" ht="24.75" customHeight="1">
      <c r="A70" s="8"/>
      <c r="B70" s="8"/>
      <c r="C70" s="8"/>
      <c r="D70" s="24"/>
      <c r="E70" s="8"/>
    </row>
    <row r="71" spans="1:5" ht="24.75" customHeight="1">
      <c r="A71" s="8"/>
      <c r="B71" s="8"/>
      <c r="C71" s="8"/>
      <c r="D71" s="24"/>
      <c r="E71" s="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Pénzügy_vez</dc:creator>
  <cp:keywords/>
  <dc:description/>
  <cp:lastModifiedBy>Windows-felhasználó</cp:lastModifiedBy>
  <cp:lastPrinted>2018-02-19T12:26:44Z</cp:lastPrinted>
  <dcterms:created xsi:type="dcterms:W3CDTF">2006-06-13T13:02:49Z</dcterms:created>
  <dcterms:modified xsi:type="dcterms:W3CDTF">2018-02-22T14:34:33Z</dcterms:modified>
  <cp:category/>
  <cp:version/>
  <cp:contentType/>
  <cp:contentStatus/>
</cp:coreProperties>
</file>