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Városüz.Iroda\Kőműves Szabolcs\2018\Karcsonyi világítás\Blachere\"/>
    </mc:Choice>
  </mc:AlternateContent>
  <bookViews>
    <workbookView xWindow="0" yWindow="0" windowWidth="19200" windowHeight="11490"/>
  </bookViews>
  <sheets>
    <sheet name="Pályázat + Bérlet" sheetId="1" r:id="rId1"/>
  </sheets>
  <definedNames>
    <definedName name="_xlnm._FilterDatabase" localSheetId="0" hidden="1">'Pályázat + Bérlet'!$A$1:$R$194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1" l="1"/>
  <c r="D89" i="1"/>
  <c r="D83" i="1"/>
  <c r="G83" i="1"/>
  <c r="D161" i="1"/>
  <c r="G161" i="1"/>
  <c r="D32" i="1"/>
  <c r="G32" i="1"/>
  <c r="D29" i="1"/>
  <c r="D30" i="1"/>
  <c r="D31" i="1"/>
  <c r="G29" i="1"/>
  <c r="G30" i="1"/>
  <c r="G31" i="1"/>
  <c r="D33" i="1"/>
  <c r="G33" i="1"/>
  <c r="D84" i="1"/>
  <c r="G84" i="1"/>
  <c r="D85" i="1"/>
  <c r="G85" i="1"/>
  <c r="D86" i="1"/>
  <c r="G86" i="1"/>
  <c r="D87" i="1"/>
  <c r="G87" i="1"/>
  <c r="D88" i="1"/>
  <c r="G88" i="1"/>
  <c r="G89" i="1"/>
  <c r="D90" i="1"/>
  <c r="G90" i="1"/>
  <c r="D91" i="1"/>
  <c r="G91" i="1"/>
  <c r="D92" i="1"/>
  <c r="G92" i="1"/>
  <c r="D93" i="1"/>
  <c r="G93" i="1"/>
  <c r="D94" i="1"/>
  <c r="G94" i="1"/>
  <c r="D95" i="1"/>
  <c r="G95" i="1"/>
  <c r="D96" i="1"/>
  <c r="G96" i="1"/>
  <c r="D97" i="1"/>
  <c r="G97" i="1"/>
  <c r="D98" i="1"/>
  <c r="G98" i="1"/>
  <c r="D99" i="1"/>
  <c r="G99" i="1"/>
  <c r="D100" i="1"/>
  <c r="G100" i="1"/>
  <c r="D101" i="1"/>
  <c r="G101" i="1"/>
  <c r="D102" i="1"/>
  <c r="G102" i="1"/>
  <c r="D103" i="1"/>
  <c r="G103" i="1"/>
  <c r="D104" i="1"/>
  <c r="G104" i="1"/>
  <c r="D105" i="1"/>
  <c r="G105" i="1"/>
  <c r="D106" i="1"/>
  <c r="G106" i="1"/>
  <c r="D107" i="1"/>
  <c r="G107" i="1"/>
  <c r="D108" i="1"/>
  <c r="G108" i="1"/>
  <c r="D109" i="1"/>
  <c r="G109" i="1"/>
  <c r="D110" i="1"/>
  <c r="G110" i="1"/>
  <c r="D111" i="1"/>
  <c r="G111" i="1"/>
  <c r="D112" i="1"/>
  <c r="G112" i="1"/>
  <c r="D113" i="1"/>
  <c r="G113" i="1"/>
  <c r="D114" i="1"/>
  <c r="G114" i="1"/>
  <c r="D115" i="1"/>
  <c r="G115" i="1"/>
  <c r="D116" i="1"/>
  <c r="G116" i="1"/>
  <c r="D117" i="1"/>
  <c r="G117" i="1"/>
  <c r="D118" i="1"/>
  <c r="G118" i="1"/>
  <c r="D119" i="1"/>
  <c r="G119" i="1"/>
  <c r="D120" i="1"/>
  <c r="G120" i="1"/>
  <c r="D121" i="1"/>
  <c r="G121" i="1"/>
  <c r="D122" i="1"/>
  <c r="G122" i="1"/>
  <c r="D123" i="1"/>
  <c r="G123" i="1"/>
  <c r="D124" i="1"/>
  <c r="G124" i="1"/>
  <c r="D125" i="1"/>
  <c r="G125" i="1"/>
  <c r="D126" i="1"/>
  <c r="G126" i="1"/>
  <c r="D127" i="1"/>
  <c r="G127" i="1"/>
  <c r="D128" i="1"/>
  <c r="G128" i="1"/>
  <c r="D129" i="1"/>
  <c r="G129" i="1"/>
  <c r="D130" i="1"/>
  <c r="G130" i="1"/>
  <c r="D131" i="1"/>
  <c r="G131" i="1"/>
  <c r="D132" i="1"/>
  <c r="G132" i="1"/>
  <c r="D133" i="1"/>
  <c r="G133" i="1"/>
  <c r="D134" i="1"/>
  <c r="G134" i="1"/>
  <c r="D135" i="1"/>
  <c r="G135" i="1"/>
  <c r="D136" i="1"/>
  <c r="G136" i="1"/>
  <c r="D137" i="1"/>
  <c r="G137" i="1"/>
  <c r="D138" i="1"/>
  <c r="G138" i="1"/>
  <c r="D139" i="1"/>
  <c r="G139" i="1"/>
  <c r="D140" i="1"/>
  <c r="G140" i="1"/>
  <c r="D141" i="1"/>
  <c r="G141" i="1"/>
  <c r="D142" i="1"/>
  <c r="G142" i="1"/>
  <c r="D143" i="1"/>
  <c r="G143" i="1"/>
  <c r="D144" i="1"/>
  <c r="G144" i="1"/>
  <c r="D145" i="1"/>
  <c r="G145" i="1"/>
  <c r="D146" i="1"/>
  <c r="G146" i="1"/>
  <c r="D147" i="1"/>
  <c r="G147" i="1"/>
  <c r="D148" i="1"/>
  <c r="G148" i="1"/>
  <c r="D149" i="1"/>
  <c r="G149" i="1"/>
  <c r="D150" i="1"/>
  <c r="G150" i="1"/>
  <c r="D151" i="1"/>
  <c r="G151" i="1"/>
  <c r="D152" i="1"/>
  <c r="G152" i="1"/>
  <c r="D153" i="1"/>
  <c r="G153" i="1"/>
  <c r="D154" i="1"/>
  <c r="G154" i="1"/>
  <c r="D155" i="1"/>
  <c r="G155" i="1"/>
  <c r="D156" i="1"/>
  <c r="G156" i="1"/>
  <c r="D157" i="1"/>
  <c r="G157" i="1"/>
  <c r="D158" i="1"/>
  <c r="G158" i="1"/>
  <c r="D159" i="1"/>
  <c r="G159" i="1"/>
  <c r="D160" i="1"/>
  <c r="G160" i="1"/>
  <c r="D82" i="1"/>
  <c r="G82" i="1"/>
  <c r="D35" i="1"/>
  <c r="G35" i="1"/>
  <c r="D28" i="1"/>
  <c r="D63" i="1"/>
  <c r="G63" i="1"/>
  <c r="D64" i="1"/>
  <c r="G64" i="1"/>
  <c r="D65" i="1"/>
  <c r="G65" i="1"/>
  <c r="D66" i="1"/>
  <c r="G66" i="1"/>
  <c r="D67" i="1"/>
  <c r="G67" i="1"/>
  <c r="D68" i="1"/>
  <c r="G68" i="1"/>
  <c r="D69" i="1"/>
  <c r="G69" i="1"/>
  <c r="D70" i="1"/>
  <c r="G70" i="1"/>
  <c r="D71" i="1"/>
  <c r="G71" i="1"/>
  <c r="D72" i="1"/>
  <c r="G72" i="1"/>
  <c r="D73" i="1"/>
  <c r="G73" i="1"/>
  <c r="D74" i="1"/>
  <c r="G74" i="1"/>
  <c r="D75" i="1"/>
  <c r="G75" i="1"/>
  <c r="D76" i="1"/>
  <c r="G76" i="1"/>
  <c r="D77" i="1"/>
  <c r="G77" i="1"/>
  <c r="D78" i="1"/>
  <c r="G78" i="1"/>
  <c r="D79" i="1"/>
  <c r="G79" i="1"/>
  <c r="D80" i="1"/>
  <c r="G80" i="1"/>
  <c r="D81" i="1"/>
  <c r="G81" i="1"/>
  <c r="D47" i="1"/>
  <c r="G47" i="1"/>
  <c r="D48" i="1"/>
  <c r="G48" i="1"/>
  <c r="D49" i="1"/>
  <c r="G49" i="1"/>
  <c r="D50" i="1"/>
  <c r="G50" i="1"/>
  <c r="D51" i="1"/>
  <c r="G51" i="1"/>
  <c r="D52" i="1"/>
  <c r="G52" i="1"/>
  <c r="D53" i="1"/>
  <c r="G53" i="1"/>
  <c r="D54" i="1"/>
  <c r="G54" i="1"/>
  <c r="D55" i="1"/>
  <c r="G55" i="1"/>
  <c r="D56" i="1"/>
  <c r="G56" i="1"/>
  <c r="D57" i="1"/>
  <c r="G57" i="1"/>
  <c r="D58" i="1"/>
  <c r="G58" i="1"/>
  <c r="D59" i="1"/>
  <c r="G59" i="1"/>
  <c r="D60" i="1"/>
  <c r="G60" i="1"/>
  <c r="D61" i="1"/>
  <c r="G61" i="1"/>
  <c r="D62" i="1"/>
  <c r="G62" i="1"/>
  <c r="D34" i="1"/>
  <c r="G34" i="1"/>
  <c r="D36" i="1"/>
  <c r="G36" i="1"/>
  <c r="D37" i="1"/>
  <c r="G37" i="1"/>
  <c r="D38" i="1"/>
  <c r="G38" i="1"/>
  <c r="D39" i="1"/>
  <c r="G39" i="1"/>
  <c r="D40" i="1"/>
  <c r="G40" i="1"/>
  <c r="D41" i="1"/>
  <c r="G41" i="1"/>
  <c r="D42" i="1"/>
  <c r="G42" i="1"/>
  <c r="D43" i="1"/>
  <c r="G43" i="1"/>
  <c r="D44" i="1"/>
  <c r="G44" i="1"/>
  <c r="D45" i="1"/>
  <c r="G45" i="1"/>
  <c r="D46" i="1"/>
  <c r="G46" i="1"/>
  <c r="G163" i="1"/>
  <c r="G165" i="1"/>
  <c r="G167" i="1"/>
  <c r="G166" i="1"/>
</calcChain>
</file>

<file path=xl/sharedStrings.xml><?xml version="1.0" encoding="utf-8"?>
<sst xmlns="http://schemas.openxmlformats.org/spreadsheetml/2006/main" count="181" uniqueCount="180">
  <si>
    <t>ALÁÍRÁS</t>
  </si>
  <si>
    <t>P.H.</t>
  </si>
  <si>
    <t>_____________________________________________________</t>
  </si>
  <si>
    <t>MEGRENDELŐ ADATAI</t>
  </si>
  <si>
    <t>CIKKSZÁM</t>
  </si>
  <si>
    <t>DB</t>
  </si>
  <si>
    <t>Igényel e karbantartást vagy kivitelezést?</t>
  </si>
  <si>
    <t>ÁFA</t>
  </si>
  <si>
    <t>SZÁLLÍTÓ ADATAI</t>
  </si>
  <si>
    <t>E-mail: info@blachere-illumination.hu           Web: www.fenyfuzer.hu          www.blachere-illumination.hu</t>
  </si>
  <si>
    <t xml:space="preserve"> RAKTÁRUNK CÍME (elszállításhoz) </t>
  </si>
  <si>
    <t xml:space="preserve"> B2/10 -ES RAKTÁRBÁZIS </t>
  </si>
  <si>
    <t xml:space="preserve"> MOBIL: 06 70 368 1449 </t>
  </si>
  <si>
    <t xml:space="preserve"> RAKTÁRVEZETŐ: MÉSZÁROS NIKOLETT </t>
  </si>
  <si>
    <t>Szállítási klts.</t>
  </si>
  <si>
    <t>ÖSSZESEN NETTÓ</t>
  </si>
  <si>
    <t>Hallott e már korábban pályázati lehetőségünkről?</t>
  </si>
  <si>
    <t>Előszörpályázik nálunk?</t>
  </si>
  <si>
    <t>GX327L-R</t>
  </si>
  <si>
    <t>GX327LW-R</t>
  </si>
  <si>
    <t>GX003T-L-R</t>
  </si>
  <si>
    <t>GX011-L-R</t>
  </si>
  <si>
    <t>GX015-L-R</t>
  </si>
  <si>
    <t>GX015-LW-R</t>
  </si>
  <si>
    <t>GX036L-R</t>
  </si>
  <si>
    <t>GX816L-R</t>
  </si>
  <si>
    <t>GX823L-R</t>
  </si>
  <si>
    <t>PL118-R</t>
  </si>
  <si>
    <t>PL171-R</t>
  </si>
  <si>
    <t>PL221-R</t>
  </si>
  <si>
    <t>PL338W-R</t>
  </si>
  <si>
    <t>PND300G-R</t>
  </si>
  <si>
    <t>PND315-R</t>
  </si>
  <si>
    <t>PND306-R</t>
  </si>
  <si>
    <t>SLED04-R</t>
  </si>
  <si>
    <t>TL118-R</t>
  </si>
  <si>
    <t>TND039-R</t>
  </si>
  <si>
    <t>TPN069-L-R</t>
  </si>
  <si>
    <t>PL070-R</t>
  </si>
  <si>
    <t>NETTÓ LISTA ÁR</t>
  </si>
  <si>
    <t>Nettó  FIZETENDŐ</t>
  </si>
  <si>
    <t xml:space="preserve"> BRUTTÓ  FIZETENDŐ</t>
  </si>
  <si>
    <t>GX201L-R</t>
  </si>
  <si>
    <t>GX201LW-R</t>
  </si>
  <si>
    <t>GX202LW-R</t>
  </si>
  <si>
    <t>GX206L-R</t>
  </si>
  <si>
    <t>GX211L-R</t>
  </si>
  <si>
    <t>GX312L-R</t>
  </si>
  <si>
    <t>IPL004-R</t>
  </si>
  <si>
    <t>IPL005-R</t>
  </si>
  <si>
    <t>IPL008-R</t>
  </si>
  <si>
    <t>ITL001W-R</t>
  </si>
  <si>
    <t>ITL002-R</t>
  </si>
  <si>
    <t>ITL002W-R</t>
  </si>
  <si>
    <t>ITL003W-R</t>
  </si>
  <si>
    <t>ITL008-R</t>
  </si>
  <si>
    <t>ITL012-R</t>
  </si>
  <si>
    <t>PL033-R</t>
  </si>
  <si>
    <t>PL239-R</t>
  </si>
  <si>
    <t>PL239W-R</t>
  </si>
  <si>
    <t>PL240-R</t>
  </si>
  <si>
    <t>PL240W-R</t>
  </si>
  <si>
    <t>PL243W-R</t>
  </si>
  <si>
    <t>PL244-R</t>
  </si>
  <si>
    <t>PL244B-R</t>
  </si>
  <si>
    <t>PL244W-R</t>
  </si>
  <si>
    <t>PL245-R</t>
  </si>
  <si>
    <t>PL245B-R</t>
  </si>
  <si>
    <t>PL245W-R</t>
  </si>
  <si>
    <t>PL251-R</t>
  </si>
  <si>
    <t>PL251W-R</t>
  </si>
  <si>
    <t>PL252W-R</t>
  </si>
  <si>
    <t>PL255W-R</t>
  </si>
  <si>
    <t>PND305-R</t>
  </si>
  <si>
    <t>SLED018L-R</t>
  </si>
  <si>
    <t>SLED018LW-R</t>
  </si>
  <si>
    <t>TL011W-R</t>
  </si>
  <si>
    <t>XLOG1919-R</t>
  </si>
  <si>
    <t>XLOG1824-R</t>
  </si>
  <si>
    <t>XLOG1311-R</t>
  </si>
  <si>
    <t>XLOG1288-R</t>
  </si>
  <si>
    <t>TPN070L-R</t>
  </si>
  <si>
    <t>TND300G-R</t>
  </si>
  <si>
    <t>TND033-R</t>
  </si>
  <si>
    <t>TL303W-R</t>
  </si>
  <si>
    <t>TL252W-R</t>
  </si>
  <si>
    <t>TL252-R</t>
  </si>
  <si>
    <t>TL248W-R</t>
  </si>
  <si>
    <t>TL244-R</t>
  </si>
  <si>
    <t>TL243W-R</t>
  </si>
  <si>
    <t>TL239-R</t>
  </si>
  <si>
    <t>TL236-R</t>
  </si>
  <si>
    <t>TL234-R</t>
  </si>
  <si>
    <t>TL177W-R</t>
  </si>
  <si>
    <t>TL168-R</t>
  </si>
  <si>
    <t>PÁLYÁZATOS ÁR</t>
  </si>
  <si>
    <t>NETTÓ ŐNERŐ ÖSSZESEN</t>
  </si>
  <si>
    <t>PÁLYÁZATI ADATLAP TAVASZ + BÉRLET 2018</t>
  </si>
  <si>
    <t>GX001-LN-R</t>
  </si>
  <si>
    <t>TL239W-R</t>
  </si>
  <si>
    <r>
      <t xml:space="preserve">ZPL318                 </t>
    </r>
    <r>
      <rPr>
        <b/>
        <sz val="12"/>
        <color indexed="10"/>
        <rFont val="Calibri"/>
        <family val="2"/>
        <scheme val="minor"/>
      </rPr>
      <t xml:space="preserve"> ÚJ</t>
    </r>
  </si>
  <si>
    <r>
      <t xml:space="preserve">ZPL325    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</si>
  <si>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ZPND002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</si>
  <si>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ZPND036             </t>
    </r>
    <r>
      <rPr>
        <b/>
        <sz val="12"/>
        <color indexed="10"/>
        <rFont val="Calibri"/>
        <family val="2"/>
        <scheme val="minor"/>
      </rPr>
      <t xml:space="preserve"> ÚJ</t>
    </r>
  </si>
  <si>
    <r>
      <t xml:space="preserve">ZPND054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</si>
  <si>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ZPND305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</si>
  <si>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ZPND312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</si>
  <si>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ZSND001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</si>
  <si>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ZTL083    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</si>
  <si>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ZTL122    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</si>
  <si>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ZTL123    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</si>
  <si>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ZTL179    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</si>
  <si>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ZTLE022               </t>
    </r>
    <r>
      <rPr>
        <b/>
        <sz val="12"/>
        <color indexed="10"/>
        <rFont val="Calibri"/>
        <family val="2"/>
        <scheme val="minor"/>
      </rPr>
      <t xml:space="preserve"> ÚJ</t>
    </r>
  </si>
  <si>
    <r>
      <t xml:space="preserve">ZTND021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</si>
  <si>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ZTND042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</si>
  <si>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ZTND305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</si>
  <si>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ZTND308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</si>
  <si>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ZXLOG140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</si>
  <si>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ZXLOG512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</si>
  <si>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ZXLOG892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</si>
  <si>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ZGX015-L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</si>
  <si>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ZGX030L 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</si>
  <si>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ZGX065L 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</si>
  <si>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ZPL070    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</si>
  <si>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ZPL122    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</si>
  <si>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ZPL127    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</si>
  <si>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ZPL147    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</si>
  <si>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ZPL148                 </t>
    </r>
    <r>
      <rPr>
        <b/>
        <sz val="12"/>
        <color indexed="10"/>
        <rFont val="Calibri"/>
        <family val="2"/>
        <scheme val="minor"/>
      </rPr>
      <t xml:space="preserve"> ÚJ</t>
    </r>
  </si>
  <si>
    <r>
      <t xml:space="preserve">ZTL024W            </t>
    </r>
    <r>
      <rPr>
        <b/>
        <sz val="12"/>
        <color indexed="10"/>
        <rFont val="Calibri"/>
        <family val="2"/>
        <scheme val="minor"/>
      </rPr>
      <t xml:space="preserve">  ÚJ</t>
    </r>
  </si>
  <si>
    <r>
      <t xml:space="preserve">ZTL023W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</si>
  <si>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ZTGLD43 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</si>
  <si>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ZTL050R                </t>
    </r>
    <r>
      <rPr>
        <b/>
        <sz val="12"/>
        <color indexed="10"/>
        <rFont val="Calibri"/>
        <family val="2"/>
        <scheme val="minor"/>
      </rPr>
      <t>ÚJ</t>
    </r>
  </si>
  <si>
    <t>Székhely, iroda, raktár, showroom: 2142 nagytarcsa, Csonka J út 4.</t>
  </si>
  <si>
    <t>SZÁLLÍTÁST KÉREK, A SZÁLLÍTÁSI HATÁRIDŐ: 2018.</t>
  </si>
  <si>
    <t>MEGJEGYZÉS:</t>
  </si>
  <si>
    <r>
      <t xml:space="preserve">ZTGL400LW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</si>
  <si>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ZPND035R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</si>
  <si>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ZPOP001-L </t>
    </r>
    <r>
      <rPr>
        <b/>
        <sz val="12"/>
        <color indexed="10"/>
        <rFont val="Calibri"/>
        <family val="2"/>
        <scheme val="minor"/>
      </rPr>
      <t xml:space="preserve">           ÚJ</t>
    </r>
  </si>
  <si>
    <r>
      <t xml:space="preserve">ZPOP006-L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</si>
  <si>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ZPL205B  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</si>
  <si>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ZPF230-L 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</si>
  <si>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F90-1510L-M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</si>
  <si>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F90-1540L-M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</si>
  <si>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TN107L    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</si>
  <si>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F90-1540L-H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</si>
  <si>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F90-1510L-H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</si>
  <si>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ZPL317W 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</si>
  <si>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ZTL024WW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</si>
  <si>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ZTN120-LW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</si>
  <si>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ZTN124-L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</si>
  <si>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ZTOP005-L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</si>
  <si>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ZTOP007-L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</si>
  <si>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ZXLOG1096        </t>
    </r>
    <r>
      <rPr>
        <b/>
        <sz val="12"/>
        <color indexed="10"/>
        <rFont val="Calibri"/>
        <family val="2"/>
        <scheme val="minor"/>
      </rPr>
      <t xml:space="preserve">  ÚJ</t>
    </r>
  </si>
  <si>
    <r>
      <t xml:space="preserve">ZXLOG1155        </t>
    </r>
    <r>
      <rPr>
        <b/>
        <sz val="12"/>
        <color indexed="10"/>
        <rFont val="Calibri"/>
        <family val="2"/>
        <scheme val="minor"/>
      </rPr>
      <t xml:space="preserve">  ÚJ</t>
    </r>
  </si>
  <si>
    <r>
      <t xml:space="preserve">ZXLOG1232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</si>
  <si>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ZTL031    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</si>
  <si>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ZTL033                  </t>
    </r>
    <r>
      <rPr>
        <b/>
        <sz val="12"/>
        <color indexed="10"/>
        <rFont val="Calibri"/>
        <family val="2"/>
        <scheme val="minor"/>
      </rPr>
      <t>ÚJ</t>
    </r>
  </si>
  <si>
    <r>
      <t xml:space="preserve">ZTL035                  </t>
    </r>
    <r>
      <rPr>
        <b/>
        <sz val="12"/>
        <color indexed="10"/>
        <rFont val="Calibri"/>
        <family val="2"/>
        <scheme val="minor"/>
      </rPr>
      <t>ÚJ</t>
    </r>
  </si>
  <si>
    <r>
      <rPr>
        <b/>
        <sz val="12"/>
        <rFont val="Calibri"/>
        <family val="2"/>
        <scheme val="minor"/>
      </rPr>
      <t>Blachere Illumination Hungary Kft.</t>
    </r>
    <r>
      <rPr>
        <sz val="11"/>
        <rFont val="Calibri"/>
        <family val="2"/>
        <scheme val="minor"/>
      </rPr>
      <t xml:space="preserve">     Adószám: 13433400-2-13      Tel.: +36 70 389 1475</t>
    </r>
  </si>
  <si>
    <r>
      <t xml:space="preserve">     </t>
    </r>
    <r>
      <rPr>
        <sz val="11"/>
        <rFont val="Calibri"/>
        <family val="2"/>
        <scheme val="minor"/>
      </rPr>
      <t xml:space="preserve">            </t>
    </r>
  </si>
  <si>
    <r>
      <t xml:space="preserve">Szállítási cím, </t>
    </r>
    <r>
      <rPr>
        <sz val="11"/>
        <rFont val="Calibri"/>
        <family val="2"/>
        <scheme val="minor"/>
      </rPr>
      <t>(ha eltér a számlázási címtől)</t>
    </r>
    <r>
      <rPr>
        <b/>
        <sz val="11"/>
        <rFont val="Calibri"/>
        <family val="2"/>
        <scheme val="minor"/>
      </rPr>
      <t>:</t>
    </r>
  </si>
  <si>
    <r>
      <t xml:space="preserve">2142 Nagytarcsa, Csonka J út 4. vagy </t>
    </r>
    <r>
      <rPr>
        <sz val="11"/>
        <color theme="1"/>
        <rFont val="Calibri"/>
        <family val="2"/>
        <scheme val="minor"/>
      </rPr>
      <t xml:space="preserve">1044 BUDAPEST, EZRED U.2. </t>
    </r>
  </si>
  <si>
    <t>PWL. KONCEPCIÓ I.</t>
  </si>
  <si>
    <t>PWL. KONCEPCIÓ II.</t>
  </si>
  <si>
    <t xml:space="preserve"> BÉRLETI DÍJ/ ÉV 4 ÉVES BÉRLETI SZERZŐDÉS ESETÉN</t>
  </si>
  <si>
    <r>
      <t xml:space="preserve">7400-AL          </t>
    </r>
    <r>
      <rPr>
        <b/>
        <sz val="12"/>
        <color rgb="FFFF0000"/>
        <rFont val="Calibri"/>
        <family val="2"/>
        <scheme val="minor"/>
      </rPr>
      <t xml:space="preserve">      ÚJ</t>
    </r>
  </si>
  <si>
    <t xml:space="preserve">BLACHERE kapcsolattartó neve:  Orosz Andrea - orosz.andrea@blachere-illumination.hu
</t>
  </si>
  <si>
    <t>Bátaszék, 2018. május 28.</t>
  </si>
  <si>
    <r>
      <rPr>
        <u/>
        <sz val="11"/>
        <rFont val="Calibri"/>
        <family val="2"/>
        <charset val="238"/>
        <scheme val="minor"/>
      </rPr>
      <t>igen</t>
    </r>
    <r>
      <rPr>
        <sz val="11"/>
        <rFont val="Calibri"/>
        <family val="2"/>
        <scheme val="minor"/>
      </rPr>
      <t xml:space="preserve">            nem </t>
    </r>
  </si>
  <si>
    <t>NÉV:  Bátaszék Város Önkormányzata</t>
  </si>
  <si>
    <t>Aláírásra jogosult neve:  dr. Bozsolik Róbert</t>
  </si>
  <si>
    <t>SZÁMLÁZÁSI CÍM: 7140 Bátaszék, Szabadság utca 4.</t>
  </si>
  <si>
    <t>Kapcsolattartó neve:  Kőműves Szabolcs</t>
  </si>
  <si>
    <t>Mobilszáma, email címe: +3630/470-6135 muszak@bataszekph.hu</t>
  </si>
  <si>
    <t>Mobilszáma, email címe: polgarmester@bataszekph.hu</t>
  </si>
  <si>
    <t>Mobilszáma, email címe: penzugy@bataszekph.hu</t>
  </si>
  <si>
    <t>ADÓSZÁM: 15414076-2-17</t>
  </si>
  <si>
    <t>Pénzügyi ügyintéző neve: Mórocz Zoltán</t>
  </si>
  <si>
    <r>
      <t xml:space="preserve">igen           </t>
    </r>
    <r>
      <rPr>
        <u/>
        <sz val="11"/>
        <rFont val="Calibri"/>
        <family val="2"/>
        <charset val="238"/>
        <scheme val="minor"/>
      </rPr>
      <t xml:space="preserve"> nem </t>
    </r>
  </si>
  <si>
    <r>
      <t xml:space="preserve">igen           </t>
    </r>
    <r>
      <rPr>
        <u/>
        <sz val="11"/>
        <rFont val="Calibri"/>
        <family val="2"/>
        <charset val="238"/>
        <scheme val="minor"/>
      </rPr>
      <t xml:space="preserve"> nem</t>
    </r>
    <r>
      <rPr>
        <sz val="1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</si>
</sst>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-* #,##0\ &quot;HUF&quot;_-;\-* #,##0\ &quot;HUF&quot;_-;_-* &quot;-&quot;??\ &quot;HUF&quot;_-;_-@_-"/>
  </numFmts>
  <fonts count="27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12"/>
      <color rgb="FF0F25F7"/>
      <name val="Calibri"/>
      <family val="2"/>
      <charset val="238"/>
      <scheme val="minor"/>
    </font>
    <font>
      <b/>
      <sz val="12"/>
      <color indexed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39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1826F5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5">
    <xf numFmtId="0" fontId="0" fillId="0" borderId="0" xfId="0"/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4" fontId="4" fillId="0" borderId="14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/>
    <xf numFmtId="0" fontId="9" fillId="2" borderId="7" xfId="0" applyFont="1" applyFill="1" applyBorder="1" applyAlignment="1">
      <alignment horizontal="center" vertical="center" wrapText="1" shrinkToFit="1"/>
    </xf>
    <xf numFmtId="0" fontId="9" fillId="2" borderId="8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42" fontId="7" fillId="0" borderId="16" xfId="2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42" fontId="7" fillId="0" borderId="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/>
    <xf numFmtId="0" fontId="20" fillId="0" borderId="0" xfId="0" applyFont="1"/>
    <xf numFmtId="0" fontId="8" fillId="0" borderId="17" xfId="0" applyFont="1" applyFill="1" applyBorder="1" applyAlignment="1">
      <alignment horizontal="center" vertical="center"/>
    </xf>
    <xf numFmtId="164" fontId="21" fillId="0" borderId="17" xfId="1" applyNumberFormat="1" applyFont="1" applyFill="1" applyBorder="1" applyAlignment="1">
      <alignment horizontal="right" vertical="center"/>
    </xf>
    <xf numFmtId="42" fontId="22" fillId="0" borderId="17" xfId="2" applyNumberFormat="1" applyFont="1" applyFill="1" applyBorder="1" applyAlignment="1">
      <alignment horizontal="center" vertical="center"/>
    </xf>
    <xf numFmtId="0" fontId="22" fillId="0" borderId="17" xfId="2" applyNumberFormat="1" applyFont="1" applyFill="1" applyBorder="1" applyAlignment="1">
      <alignment horizontal="center" vertical="center"/>
    </xf>
    <xf numFmtId="42" fontId="21" fillId="0" borderId="18" xfId="2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164" fontId="21" fillId="0" borderId="14" xfId="1" applyNumberFormat="1" applyFont="1" applyFill="1" applyBorder="1" applyAlignment="1">
      <alignment horizontal="right" vertical="center"/>
    </xf>
    <xf numFmtId="42" fontId="22" fillId="0" borderId="14" xfId="2" applyNumberFormat="1" applyFont="1" applyFill="1" applyBorder="1" applyAlignment="1">
      <alignment horizontal="center" vertical="center"/>
    </xf>
    <xf numFmtId="0" fontId="22" fillId="0" borderId="14" xfId="2" applyNumberFormat="1" applyFont="1" applyFill="1" applyBorder="1" applyAlignment="1">
      <alignment horizontal="center" vertical="center"/>
    </xf>
    <xf numFmtId="42" fontId="21" fillId="0" borderId="3" xfId="2" applyNumberFormat="1" applyFont="1" applyFill="1" applyBorder="1" applyAlignment="1">
      <alignment horizontal="right" vertical="center"/>
    </xf>
    <xf numFmtId="164" fontId="21" fillId="0" borderId="14" xfId="1" applyNumberFormat="1" applyFont="1" applyBorder="1" applyAlignment="1">
      <alignment horizontal="right" vertical="center"/>
    </xf>
    <xf numFmtId="42" fontId="21" fillId="0" borderId="3" xfId="2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164" fontId="21" fillId="0" borderId="14" xfId="0" applyNumberFormat="1" applyFont="1" applyBorder="1" applyAlignment="1">
      <alignment horizontal="right" vertical="center"/>
    </xf>
    <xf numFmtId="0" fontId="23" fillId="0" borderId="14" xfId="2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8" fillId="4" borderId="1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4" fontId="21" fillId="0" borderId="4" xfId="0" applyNumberFormat="1" applyFont="1" applyBorder="1" applyAlignment="1">
      <alignment horizontal="right" vertical="center"/>
    </xf>
    <xf numFmtId="42" fontId="22" fillId="0" borderId="4" xfId="2" applyNumberFormat="1" applyFont="1" applyFill="1" applyBorder="1" applyAlignment="1">
      <alignment horizontal="center" vertical="center"/>
    </xf>
    <xf numFmtId="0" fontId="23" fillId="0" borderId="4" xfId="2" applyNumberFormat="1" applyFont="1" applyFill="1" applyBorder="1" applyAlignment="1">
      <alignment horizontal="center" vertical="center"/>
    </xf>
    <xf numFmtId="42" fontId="21" fillId="0" borderId="11" xfId="2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right" vertical="center"/>
    </xf>
    <xf numFmtId="42" fontId="22" fillId="0" borderId="49" xfId="2" applyNumberFormat="1" applyFont="1" applyFill="1" applyBorder="1" applyAlignment="1">
      <alignment horizontal="center" vertical="center"/>
    </xf>
    <xf numFmtId="0" fontId="23" fillId="0" borderId="0" xfId="2" applyNumberFormat="1" applyFont="1" applyFill="1" applyBorder="1" applyAlignment="1">
      <alignment horizontal="center" vertical="center"/>
    </xf>
    <xf numFmtId="42" fontId="21" fillId="0" borderId="45" xfId="2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right" vertical="center"/>
    </xf>
    <xf numFmtId="42" fontId="8" fillId="0" borderId="19" xfId="2" applyNumberFormat="1" applyFont="1" applyFill="1" applyBorder="1" applyAlignment="1">
      <alignment horizontal="right" vertical="center"/>
    </xf>
    <xf numFmtId="42" fontId="8" fillId="0" borderId="17" xfId="2" applyNumberFormat="1" applyFont="1" applyFill="1" applyBorder="1" applyAlignment="1">
      <alignment horizontal="right" vertical="center"/>
    </xf>
    <xf numFmtId="42" fontId="8" fillId="0" borderId="18" xfId="2" applyNumberFormat="1" applyFont="1" applyFill="1" applyBorder="1" applyAlignment="1">
      <alignment horizontal="right" vertical="center"/>
    </xf>
    <xf numFmtId="0" fontId="21" fillId="0" borderId="0" xfId="0" applyFont="1" applyFill="1" applyBorder="1"/>
    <xf numFmtId="0" fontId="21" fillId="0" borderId="0" xfId="0" applyFont="1"/>
    <xf numFmtId="0" fontId="2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1" fontId="8" fillId="3" borderId="5" xfId="0" applyNumberFormat="1" applyFont="1" applyFill="1" applyBorder="1" applyAlignment="1">
      <alignment horizontal="right" vertical="center"/>
    </xf>
    <xf numFmtId="1" fontId="8" fillId="3" borderId="14" xfId="0" applyNumberFormat="1" applyFont="1" applyFill="1" applyBorder="1" applyAlignment="1">
      <alignment horizontal="right" vertical="center"/>
    </xf>
    <xf numFmtId="42" fontId="8" fillId="3" borderId="3" xfId="2" applyFont="1" applyFill="1" applyBorder="1" applyAlignment="1">
      <alignment horizontal="right" vertical="center"/>
    </xf>
    <xf numFmtId="42" fontId="8" fillId="2" borderId="5" xfId="2" applyNumberFormat="1" applyFont="1" applyFill="1" applyBorder="1" applyAlignment="1">
      <alignment horizontal="right" vertical="center"/>
    </xf>
    <xf numFmtId="42" fontId="8" fillId="2" borderId="14" xfId="2" applyNumberFormat="1" applyFont="1" applyFill="1" applyBorder="1" applyAlignment="1">
      <alignment horizontal="right" vertical="center"/>
    </xf>
    <xf numFmtId="42" fontId="8" fillId="2" borderId="3" xfId="2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42" fontId="8" fillId="0" borderId="5" xfId="2" applyNumberFormat="1" applyFont="1" applyFill="1" applyBorder="1" applyAlignment="1">
      <alignment horizontal="right" vertical="center"/>
    </xf>
    <xf numFmtId="42" fontId="8" fillId="0" borderId="14" xfId="2" applyNumberFormat="1" applyFont="1" applyFill="1" applyBorder="1" applyAlignment="1">
      <alignment horizontal="right" vertical="center"/>
    </xf>
    <xf numFmtId="42" fontId="8" fillId="0" borderId="3" xfId="2" applyNumberFormat="1" applyFont="1" applyFill="1" applyBorder="1" applyAlignment="1">
      <alignment horizontal="right" vertical="center"/>
    </xf>
    <xf numFmtId="1" fontId="8" fillId="3" borderId="10" xfId="0" applyNumberFormat="1" applyFont="1" applyFill="1" applyBorder="1" applyAlignment="1">
      <alignment horizontal="right" vertical="center"/>
    </xf>
    <xf numFmtId="1" fontId="8" fillId="3" borderId="4" xfId="0" applyNumberFormat="1" applyFont="1" applyFill="1" applyBorder="1" applyAlignment="1">
      <alignment horizontal="right" vertical="center"/>
    </xf>
    <xf numFmtId="42" fontId="8" fillId="3" borderId="11" xfId="2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right" vertical="center"/>
    </xf>
    <xf numFmtId="42" fontId="9" fillId="0" borderId="0" xfId="0" applyNumberFormat="1" applyFont="1" applyFill="1" applyBorder="1" applyAlignment="1">
      <alignment horizontal="center" vertical="center"/>
    </xf>
    <xf numFmtId="42" fontId="7" fillId="0" borderId="0" xfId="2" applyNumberFormat="1" applyFont="1" applyFill="1" applyBorder="1" applyAlignment="1">
      <alignment horizontal="right" vertical="center"/>
    </xf>
    <xf numFmtId="42" fontId="8" fillId="0" borderId="0" xfId="0" applyNumberFormat="1" applyFont="1" applyFill="1" applyBorder="1" applyAlignment="1">
      <alignment horizontal="center" vertical="center"/>
    </xf>
    <xf numFmtId="42" fontId="21" fillId="0" borderId="0" xfId="2" applyNumberFormat="1" applyFont="1" applyFill="1" applyBorder="1" applyAlignment="1">
      <alignment horizontal="right" vertical="center"/>
    </xf>
    <xf numFmtId="42" fontId="8" fillId="0" borderId="0" xfId="0" applyNumberFormat="1" applyFont="1" applyFill="1" applyBorder="1" applyAlignment="1">
      <alignment horizontal="right" vertical="center"/>
    </xf>
    <xf numFmtId="42" fontId="8" fillId="0" borderId="0" xfId="0" applyNumberFormat="1" applyFont="1" applyFill="1" applyBorder="1" applyAlignment="1">
      <alignment vertical="center"/>
    </xf>
    <xf numFmtId="42" fontId="8" fillId="0" borderId="0" xfId="2" applyNumberFormat="1" applyFont="1" applyFill="1" applyBorder="1" applyAlignment="1">
      <alignment vertical="center"/>
    </xf>
    <xf numFmtId="42" fontId="8" fillId="0" borderId="0" xfId="2" applyNumberFormat="1" applyFont="1" applyFill="1" applyBorder="1" applyAlignment="1">
      <alignment horizontal="center" vertical="center"/>
    </xf>
    <xf numFmtId="42" fontId="8" fillId="0" borderId="0" xfId="2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42" fontId="9" fillId="0" borderId="0" xfId="2" applyNumberFormat="1" applyFont="1" applyFill="1" applyBorder="1" applyAlignment="1">
      <alignment horizontal="center" vertical="center"/>
    </xf>
    <xf numFmtId="42" fontId="9" fillId="0" borderId="0" xfId="2" applyNumberFormat="1" applyFont="1" applyFill="1" applyBorder="1" applyAlignment="1">
      <alignment horizontal="right" vertical="center"/>
    </xf>
    <xf numFmtId="0" fontId="7" fillId="0" borderId="0" xfId="0" applyFont="1" applyFill="1"/>
    <xf numFmtId="0" fontId="24" fillId="0" borderId="0" xfId="0" applyFont="1" applyAlignment="1">
      <alignment horizontal="left" vertical="center"/>
    </xf>
    <xf numFmtId="1" fontId="9" fillId="0" borderId="0" xfId="0" applyNumberFormat="1" applyFont="1" applyFill="1" applyBorder="1" applyAlignment="1">
      <alignment horizontal="center" vertical="center"/>
    </xf>
    <xf numFmtId="42" fontId="7" fillId="0" borderId="0" xfId="0" applyNumberFormat="1" applyFont="1" applyFill="1" applyBorder="1" applyAlignment="1">
      <alignment horizontal="center" vertical="center"/>
    </xf>
    <xf numFmtId="42" fontId="7" fillId="0" borderId="0" xfId="2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left" vertical="center"/>
    </xf>
    <xf numFmtId="0" fontId="9" fillId="3" borderId="4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42" fontId="8" fillId="0" borderId="0" xfId="2" applyNumberFormat="1" applyFont="1" applyFill="1" applyBorder="1" applyAlignment="1">
      <alignment horizontal="center" vertical="center"/>
    </xf>
    <xf numFmtId="42" fontId="8" fillId="0" borderId="0" xfId="0" applyNumberFormat="1" applyFont="1" applyFill="1" applyBorder="1" applyAlignment="1">
      <alignment horizontal="left" vertical="center"/>
    </xf>
    <xf numFmtId="0" fontId="9" fillId="5" borderId="22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wrapText="1"/>
    </xf>
    <xf numFmtId="0" fontId="13" fillId="6" borderId="16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wrapText="1"/>
    </xf>
    <xf numFmtId="0" fontId="16" fillId="6" borderId="2" xfId="0" applyFont="1" applyFill="1" applyBorder="1" applyAlignment="1">
      <alignment horizontal="center" wrapText="1"/>
    </xf>
    <xf numFmtId="0" fontId="26" fillId="6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left" vertical="center" wrapText="1"/>
    </xf>
    <xf numFmtId="0" fontId="12" fillId="5" borderId="26" xfId="0" applyFont="1" applyFill="1" applyBorder="1" applyAlignment="1">
      <alignment horizontal="left" vertical="center" wrapText="1"/>
    </xf>
    <xf numFmtId="0" fontId="12" fillId="5" borderId="27" xfId="0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8" fillId="6" borderId="28" xfId="0" applyFont="1" applyFill="1" applyBorder="1" applyAlignment="1">
      <alignment horizontal="left" vertical="center"/>
    </xf>
    <xf numFmtId="0" fontId="18" fillId="6" borderId="29" xfId="0" applyFont="1" applyFill="1" applyBorder="1" applyAlignment="1">
      <alignment horizontal="left" vertical="center"/>
    </xf>
    <xf numFmtId="0" fontId="7" fillId="6" borderId="43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42" fontId="9" fillId="3" borderId="20" xfId="2" applyNumberFormat="1" applyFont="1" applyFill="1" applyBorder="1" applyAlignment="1">
      <alignment horizontal="right" vertical="center"/>
    </xf>
    <xf numFmtId="42" fontId="9" fillId="3" borderId="21" xfId="2" applyNumberFormat="1" applyFont="1" applyFill="1" applyBorder="1" applyAlignment="1">
      <alignment horizontal="right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3" borderId="30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7" fillId="3" borderId="32" xfId="0" applyFont="1" applyFill="1" applyBorder="1" applyAlignment="1">
      <alignment horizontal="center" vertical="center" wrapText="1" shrinkToFit="1"/>
    </xf>
    <xf numFmtId="0" fontId="9" fillId="0" borderId="3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7" fillId="3" borderId="3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left" vertical="center"/>
    </xf>
    <xf numFmtId="0" fontId="9" fillId="5" borderId="34" xfId="0" applyFont="1" applyFill="1" applyBorder="1" applyAlignment="1">
      <alignment horizontal="left" vertical="center"/>
    </xf>
    <xf numFmtId="0" fontId="9" fillId="5" borderId="35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 wrapText="1" shrinkToFit="1"/>
    </xf>
    <xf numFmtId="0" fontId="7" fillId="3" borderId="4" xfId="0" applyFont="1" applyFill="1" applyBorder="1" applyAlignment="1">
      <alignment horizontal="center" vertical="center" wrapText="1" shrinkToFit="1"/>
    </xf>
    <xf numFmtId="0" fontId="7" fillId="3" borderId="40" xfId="0" applyFont="1" applyFill="1" applyBorder="1" applyAlignment="1">
      <alignment horizontal="center" vertical="center" wrapText="1" shrinkToFit="1"/>
    </xf>
    <xf numFmtId="0" fontId="7" fillId="3" borderId="11" xfId="0" applyFont="1" applyFill="1" applyBorder="1" applyAlignment="1">
      <alignment horizontal="center" vertical="center" wrapText="1" shrinkToFi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8" fillId="6" borderId="30" xfId="0" applyFont="1" applyFill="1" applyBorder="1" applyAlignment="1">
      <alignment horizontal="left" vertical="center"/>
    </xf>
    <xf numFmtId="0" fontId="18" fillId="6" borderId="3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42" fontId="9" fillId="3" borderId="20" xfId="2" applyNumberFormat="1" applyFont="1" applyFill="1" applyBorder="1" applyAlignment="1">
      <alignment horizontal="center" vertical="center" wrapText="1"/>
    </xf>
    <xf numFmtId="42" fontId="9" fillId="3" borderId="21" xfId="2" applyNumberFormat="1" applyFont="1" applyFill="1" applyBorder="1" applyAlignment="1">
      <alignment horizontal="center" vertical="center" wrapText="1"/>
    </xf>
    <xf numFmtId="42" fontId="9" fillId="3" borderId="44" xfId="0" applyNumberFormat="1" applyFont="1" applyFill="1" applyBorder="1" applyAlignment="1">
      <alignment horizontal="right" vertical="center"/>
    </xf>
    <xf numFmtId="42" fontId="9" fillId="3" borderId="45" xfId="0" applyNumberFormat="1" applyFont="1" applyFill="1" applyBorder="1" applyAlignment="1">
      <alignment horizontal="right" vertical="center"/>
    </xf>
    <xf numFmtId="0" fontId="18" fillId="6" borderId="46" xfId="0" applyFont="1" applyFill="1" applyBorder="1" applyAlignment="1">
      <alignment horizontal="left" vertical="center"/>
    </xf>
    <xf numFmtId="0" fontId="18" fillId="6" borderId="47" xfId="0" applyFont="1" applyFill="1" applyBorder="1" applyAlignment="1">
      <alignment horizontal="left" vertical="center"/>
    </xf>
    <xf numFmtId="0" fontId="7" fillId="6" borderId="40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</cellXfs>
  <cellStyles count="3">
    <cellStyle name="Normál" xfId="0" builtinId="0"/>
    <cellStyle name="Pénznem" xfId="1" builtinId="4"/>
    <cellStyle name="Pénznem [0]" xfId="2" builtin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6</xdr:row>
      <xdr:rowOff>63499</xdr:rowOff>
    </xdr:from>
    <xdr:to>
      <xdr:col>6</xdr:col>
      <xdr:colOff>1371600</xdr:colOff>
      <xdr:row>17</xdr:row>
      <xdr:rowOff>138406</xdr:rowOff>
    </xdr:to>
    <xdr:pic>
      <xdr:nvPicPr>
        <xdr:cNvPr id="1834" name="Kép 6" descr="blachere_fig1_rgb.eps">
          <a:extLst>
            <a:ext uri="{FF2B5EF4-FFF2-40B4-BE49-F238E27FC236}">
              <a16:creationId xmlns:a16="http://schemas.microsoft.com/office/drawing/2014/main" id="{930C6922-6465-0C40-98C5-BFC1B8680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295399"/>
          <a:ext cx="3416300" cy="2056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4"/>
  <sheetViews>
    <sheetView tabSelected="1" topLeftCell="A151" zoomScaleNormal="100" workbookViewId="0">
      <selection activeCell="J41" sqref="J41"/>
    </sheetView>
  </sheetViews>
  <sheetFormatPr defaultColWidth="8.85546875" defaultRowHeight="15" x14ac:dyDescent="0.25"/>
  <cols>
    <col min="1" max="1" width="17.7109375" style="19" bestFit="1" customWidth="1"/>
    <col min="2" max="2" width="14.28515625" style="19" customWidth="1"/>
    <col min="3" max="3" width="16.42578125" style="94" bestFit="1" customWidth="1"/>
    <col min="4" max="4" width="34.28515625" style="95" customWidth="1"/>
    <col min="5" max="5" width="3.85546875" style="95" bestFit="1" customWidth="1"/>
    <col min="6" max="6" width="25.42578125" style="80" customWidth="1"/>
    <col min="7" max="7" width="21.85546875" style="96" bestFit="1" customWidth="1"/>
    <col min="8" max="16384" width="8.85546875" style="10"/>
  </cols>
  <sheetData>
    <row r="1" spans="1:18" ht="18.75" x14ac:dyDescent="0.25">
      <c r="A1" s="137" t="s">
        <v>8</v>
      </c>
      <c r="B1" s="138"/>
      <c r="C1" s="138"/>
      <c r="D1" s="138"/>
      <c r="E1" s="139"/>
      <c r="F1" s="139"/>
      <c r="G1" s="140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x14ac:dyDescent="0.25">
      <c r="A2" s="150" t="s">
        <v>158</v>
      </c>
      <c r="B2" s="151"/>
      <c r="C2" s="151"/>
      <c r="D2" s="151"/>
      <c r="E2" s="151"/>
      <c r="F2" s="151"/>
      <c r="G2" s="152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x14ac:dyDescent="0.25">
      <c r="A3" s="157" t="s">
        <v>132</v>
      </c>
      <c r="B3" s="158"/>
      <c r="C3" s="158"/>
      <c r="D3" s="158"/>
      <c r="E3" s="158"/>
      <c r="F3" s="158"/>
      <c r="G3" s="15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.75" thickBot="1" x14ac:dyDescent="0.3">
      <c r="A4" s="166" t="s">
        <v>9</v>
      </c>
      <c r="B4" s="167"/>
      <c r="C4" s="167"/>
      <c r="D4" s="167"/>
      <c r="E4" s="168"/>
      <c r="F4" s="168"/>
      <c r="G4" s="16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.75" thickBot="1" x14ac:dyDescent="0.3">
      <c r="A5" s="11"/>
      <c r="B5" s="12"/>
      <c r="C5" s="12"/>
      <c r="D5" s="12"/>
      <c r="E5" s="12"/>
      <c r="F5" s="12"/>
      <c r="G5" s="13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21.75" thickBot="1" x14ac:dyDescent="0.3">
      <c r="A6" s="170" t="s">
        <v>97</v>
      </c>
      <c r="B6" s="171"/>
      <c r="C6" s="171"/>
      <c r="D6" s="171"/>
      <c r="E6" s="171"/>
      <c r="F6" s="171"/>
      <c r="G6" s="172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5.75" thickBot="1" x14ac:dyDescent="0.3">
      <c r="A7" s="160" t="s">
        <v>3</v>
      </c>
      <c r="B7" s="161"/>
      <c r="C7" s="161"/>
      <c r="D7" s="162"/>
      <c r="E7" s="173" t="s">
        <v>159</v>
      </c>
      <c r="F7" s="174"/>
      <c r="G7" s="175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x14ac:dyDescent="0.25">
      <c r="A8" s="163" t="s">
        <v>169</v>
      </c>
      <c r="B8" s="164"/>
      <c r="C8" s="164"/>
      <c r="D8" s="165"/>
      <c r="E8" s="176"/>
      <c r="F8" s="177"/>
      <c r="G8" s="178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25">
      <c r="A9" s="144" t="s">
        <v>171</v>
      </c>
      <c r="B9" s="145"/>
      <c r="C9" s="145"/>
      <c r="D9" s="146"/>
      <c r="E9" s="176"/>
      <c r="F9" s="177"/>
      <c r="G9" s="178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x14ac:dyDescent="0.25">
      <c r="A10" s="153" t="s">
        <v>176</v>
      </c>
      <c r="B10" s="154"/>
      <c r="C10" s="155"/>
      <c r="D10" s="156"/>
      <c r="E10" s="176"/>
      <c r="F10" s="177"/>
      <c r="G10" s="17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25">
      <c r="A11" s="144" t="s">
        <v>170</v>
      </c>
      <c r="B11" s="145"/>
      <c r="C11" s="145"/>
      <c r="D11" s="146"/>
      <c r="E11" s="176"/>
      <c r="F11" s="177"/>
      <c r="G11" s="17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x14ac:dyDescent="0.25">
      <c r="A12" s="141" t="s">
        <v>174</v>
      </c>
      <c r="B12" s="142"/>
      <c r="C12" s="142"/>
      <c r="D12" s="143"/>
      <c r="E12" s="176"/>
      <c r="F12" s="177"/>
      <c r="G12" s="17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x14ac:dyDescent="0.25">
      <c r="A13" s="144" t="s">
        <v>172</v>
      </c>
      <c r="B13" s="145"/>
      <c r="C13" s="145"/>
      <c r="D13" s="146"/>
      <c r="E13" s="176"/>
      <c r="F13" s="177"/>
      <c r="G13" s="17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x14ac:dyDescent="0.25">
      <c r="A14" s="141" t="s">
        <v>173</v>
      </c>
      <c r="B14" s="142"/>
      <c r="C14" s="142"/>
      <c r="D14" s="143"/>
      <c r="E14" s="176"/>
      <c r="F14" s="177"/>
      <c r="G14" s="17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x14ac:dyDescent="0.25">
      <c r="A15" s="147" t="s">
        <v>177</v>
      </c>
      <c r="B15" s="148"/>
      <c r="C15" s="148"/>
      <c r="D15" s="149"/>
      <c r="E15" s="176"/>
      <c r="F15" s="177"/>
      <c r="G15" s="17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x14ac:dyDescent="0.25">
      <c r="A16" s="141" t="s">
        <v>175</v>
      </c>
      <c r="B16" s="142"/>
      <c r="C16" s="142"/>
      <c r="D16" s="143"/>
      <c r="E16" s="176"/>
      <c r="F16" s="177"/>
      <c r="G16" s="17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5.75" thickBot="1" x14ac:dyDescent="0.3">
      <c r="A17" s="97" t="s">
        <v>160</v>
      </c>
      <c r="B17" s="98"/>
      <c r="C17" s="98"/>
      <c r="D17" s="99"/>
      <c r="E17" s="176"/>
      <c r="F17" s="177"/>
      <c r="G17" s="17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5.75" thickBot="1" x14ac:dyDescent="0.3">
      <c r="A18" s="121" t="s">
        <v>166</v>
      </c>
      <c r="B18" s="122"/>
      <c r="C18" s="122"/>
      <c r="D18" s="123"/>
      <c r="E18" s="179"/>
      <c r="F18" s="180"/>
      <c r="G18" s="18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5.75" thickBot="1" x14ac:dyDescent="0.3">
      <c r="A19" s="14"/>
      <c r="B19" s="15"/>
      <c r="C19" s="15"/>
      <c r="D19" s="15"/>
      <c r="E19" s="16"/>
      <c r="F19" s="16"/>
      <c r="G19" s="1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.75" x14ac:dyDescent="0.3">
      <c r="A20" s="105" t="s">
        <v>133</v>
      </c>
      <c r="B20" s="106"/>
      <c r="C20" s="107"/>
      <c r="D20" s="108"/>
      <c r="E20" s="113" t="s">
        <v>10</v>
      </c>
      <c r="F20" s="114"/>
      <c r="G20" s="115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5.75" thickBot="1" x14ac:dyDescent="0.3">
      <c r="A21" s="109"/>
      <c r="B21" s="110"/>
      <c r="C21" s="111"/>
      <c r="D21" s="112"/>
      <c r="E21" s="116" t="s">
        <v>161</v>
      </c>
      <c r="F21" s="117"/>
      <c r="G21" s="118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5.75" thickBot="1" x14ac:dyDescent="0.3">
      <c r="A22" s="18"/>
      <c r="C22" s="20"/>
      <c r="D22" s="21"/>
      <c r="E22" s="126" t="s">
        <v>11</v>
      </c>
      <c r="F22" s="127"/>
      <c r="G22" s="12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x14ac:dyDescent="0.25">
      <c r="A23" s="129" t="s">
        <v>16</v>
      </c>
      <c r="B23" s="130"/>
      <c r="C23" s="119" t="s">
        <v>168</v>
      </c>
      <c r="D23" s="120"/>
      <c r="E23" s="116"/>
      <c r="F23" s="124"/>
      <c r="G23" s="12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x14ac:dyDescent="0.25">
      <c r="A24" s="182" t="s">
        <v>17</v>
      </c>
      <c r="B24" s="183"/>
      <c r="C24" s="131" t="s">
        <v>178</v>
      </c>
      <c r="D24" s="132"/>
      <c r="E24" s="116" t="s">
        <v>13</v>
      </c>
      <c r="F24" s="124"/>
      <c r="G24" s="125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5.75" thickBot="1" x14ac:dyDescent="0.3">
      <c r="A25" s="197" t="s">
        <v>6</v>
      </c>
      <c r="B25" s="198"/>
      <c r="C25" s="199" t="s">
        <v>179</v>
      </c>
      <c r="D25" s="200"/>
      <c r="E25" s="201" t="s">
        <v>12</v>
      </c>
      <c r="F25" s="202"/>
      <c r="G25" s="203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23" customFormat="1" x14ac:dyDescent="0.2">
      <c r="A26" s="100" t="s">
        <v>4</v>
      </c>
      <c r="B26" s="133" t="s">
        <v>5</v>
      </c>
      <c r="C26" s="135" t="s">
        <v>39</v>
      </c>
      <c r="D26" s="193" t="s">
        <v>95</v>
      </c>
      <c r="E26" s="193" t="s">
        <v>5</v>
      </c>
      <c r="F26" s="193" t="s">
        <v>164</v>
      </c>
      <c r="G26" s="195" t="s">
        <v>96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s="25" customFormat="1" ht="15.75" thickBot="1" x14ac:dyDescent="0.3">
      <c r="A27" s="101"/>
      <c r="B27" s="134"/>
      <c r="C27" s="136"/>
      <c r="D27" s="194"/>
      <c r="E27" s="204"/>
      <c r="F27" s="194"/>
      <c r="G27" s="196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s="32" customFormat="1" ht="15.75" x14ac:dyDescent="0.2">
      <c r="A28" s="7" t="s">
        <v>145</v>
      </c>
      <c r="B28" s="26"/>
      <c r="C28" s="27">
        <v>90000</v>
      </c>
      <c r="D28" s="28">
        <f t="shared" ref="D28:D42" si="0">(C28*0.5)</f>
        <v>45000</v>
      </c>
      <c r="E28" s="29"/>
      <c r="F28" s="28"/>
      <c r="G28" s="30">
        <f>B28*D28</f>
        <v>0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32" customFormat="1" ht="15.75" x14ac:dyDescent="0.2">
      <c r="A29" s="8" t="s">
        <v>141</v>
      </c>
      <c r="B29" s="33"/>
      <c r="C29" s="34">
        <v>90000</v>
      </c>
      <c r="D29" s="35">
        <f t="shared" si="0"/>
        <v>45000</v>
      </c>
      <c r="E29" s="36"/>
      <c r="F29" s="35"/>
      <c r="G29" s="37">
        <f t="shared" ref="G29:G33" si="1">B29*D29</f>
        <v>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2" customFormat="1" ht="15.75" x14ac:dyDescent="0.2">
      <c r="A30" s="8" t="s">
        <v>144</v>
      </c>
      <c r="B30" s="33"/>
      <c r="C30" s="34">
        <v>90000</v>
      </c>
      <c r="D30" s="35">
        <f t="shared" si="0"/>
        <v>45000</v>
      </c>
      <c r="E30" s="36"/>
      <c r="F30" s="35"/>
      <c r="G30" s="37">
        <f t="shared" si="1"/>
        <v>0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5.75" x14ac:dyDescent="0.2">
      <c r="A31" s="8" t="s">
        <v>142</v>
      </c>
      <c r="B31" s="33"/>
      <c r="C31" s="34">
        <v>90000</v>
      </c>
      <c r="D31" s="35">
        <f t="shared" si="0"/>
        <v>45000</v>
      </c>
      <c r="E31" s="36"/>
      <c r="F31" s="35"/>
      <c r="G31" s="37">
        <f t="shared" si="1"/>
        <v>0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5.75" x14ac:dyDescent="0.2">
      <c r="A32" s="8" t="s">
        <v>143</v>
      </c>
      <c r="B32" s="33"/>
      <c r="C32" s="34">
        <v>980000</v>
      </c>
      <c r="D32" s="35">
        <f>(C32*0.5)</f>
        <v>490000</v>
      </c>
      <c r="E32" s="36"/>
      <c r="F32" s="35"/>
      <c r="G32" s="37">
        <f t="shared" si="1"/>
        <v>0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40" customFormat="1" ht="15.75" x14ac:dyDescent="0.2">
      <c r="A33" s="1" t="s">
        <v>120</v>
      </c>
      <c r="B33" s="33"/>
      <c r="C33" s="38">
        <v>774590</v>
      </c>
      <c r="D33" s="35">
        <f>(C33*0.5)</f>
        <v>387295</v>
      </c>
      <c r="E33" s="36"/>
      <c r="F33" s="35"/>
      <c r="G33" s="39">
        <f t="shared" si="1"/>
        <v>0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40" customFormat="1" ht="15.75" x14ac:dyDescent="0.2">
      <c r="A34" s="1" t="s">
        <v>121</v>
      </c>
      <c r="B34" s="33"/>
      <c r="C34" s="38">
        <v>1967625</v>
      </c>
      <c r="D34" s="35">
        <f t="shared" si="0"/>
        <v>983812.5</v>
      </c>
      <c r="E34" s="36"/>
      <c r="F34" s="35"/>
      <c r="G34" s="39">
        <f t="shared" ref="G34:G81" si="2">B34*D34</f>
        <v>0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40" customFormat="1" ht="15.75" x14ac:dyDescent="0.2">
      <c r="A35" s="1" t="s">
        <v>122</v>
      </c>
      <c r="B35" s="33"/>
      <c r="C35" s="38">
        <v>3931725</v>
      </c>
      <c r="D35" s="35">
        <f t="shared" si="0"/>
        <v>1965862.5</v>
      </c>
      <c r="E35" s="36"/>
      <c r="F35" s="35"/>
      <c r="G35" s="39">
        <f t="shared" si="2"/>
        <v>0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40" customFormat="1" ht="15.75" x14ac:dyDescent="0.2">
      <c r="A36" s="1" t="s">
        <v>140</v>
      </c>
      <c r="B36" s="33"/>
      <c r="C36" s="38">
        <v>299130</v>
      </c>
      <c r="D36" s="35">
        <f t="shared" si="0"/>
        <v>149565</v>
      </c>
      <c r="E36" s="36"/>
      <c r="F36" s="35"/>
      <c r="G36" s="39">
        <f t="shared" si="2"/>
        <v>0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40" customFormat="1" ht="15.75" x14ac:dyDescent="0.2">
      <c r="A37" s="1" t="s">
        <v>123</v>
      </c>
      <c r="B37" s="33">
        <v>9</v>
      </c>
      <c r="C37" s="38">
        <v>224575</v>
      </c>
      <c r="D37" s="35">
        <f t="shared" si="0"/>
        <v>112287.5</v>
      </c>
      <c r="E37" s="36"/>
      <c r="F37" s="35"/>
      <c r="G37" s="39">
        <f t="shared" si="2"/>
        <v>1010587.5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40" customFormat="1" ht="15.75" x14ac:dyDescent="0.2">
      <c r="A38" s="1" t="s">
        <v>124</v>
      </c>
      <c r="B38" s="33"/>
      <c r="C38" s="38">
        <v>277275</v>
      </c>
      <c r="D38" s="35">
        <f t="shared" si="0"/>
        <v>138637.5</v>
      </c>
      <c r="E38" s="36"/>
      <c r="F38" s="35"/>
      <c r="G38" s="39">
        <f t="shared" si="2"/>
        <v>0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40" customFormat="1" ht="15.75" x14ac:dyDescent="0.2">
      <c r="A39" s="1" t="s">
        <v>125</v>
      </c>
      <c r="B39" s="33"/>
      <c r="C39" s="38">
        <v>322080</v>
      </c>
      <c r="D39" s="35">
        <f t="shared" si="0"/>
        <v>161040</v>
      </c>
      <c r="E39" s="36"/>
      <c r="F39" s="35"/>
      <c r="G39" s="39">
        <f t="shared" si="2"/>
        <v>0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40" customFormat="1" ht="15.75" x14ac:dyDescent="0.2">
      <c r="A40" s="1" t="s">
        <v>126</v>
      </c>
      <c r="B40" s="33"/>
      <c r="C40" s="38">
        <v>241410</v>
      </c>
      <c r="D40" s="35">
        <f t="shared" si="0"/>
        <v>120705</v>
      </c>
      <c r="E40" s="36"/>
      <c r="F40" s="35"/>
      <c r="G40" s="39">
        <f t="shared" si="2"/>
        <v>0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40" customFormat="1" ht="15.75" x14ac:dyDescent="0.2">
      <c r="A41" s="1" t="s">
        <v>127</v>
      </c>
      <c r="B41" s="33"/>
      <c r="C41" s="38">
        <v>256940</v>
      </c>
      <c r="D41" s="35">
        <f t="shared" si="0"/>
        <v>128470</v>
      </c>
      <c r="E41" s="36"/>
      <c r="F41" s="35"/>
      <c r="G41" s="39">
        <f t="shared" si="2"/>
        <v>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40" customFormat="1" ht="15.75" x14ac:dyDescent="0.2">
      <c r="A42" s="1" t="s">
        <v>139</v>
      </c>
      <c r="B42" s="33"/>
      <c r="C42" s="38">
        <v>211440</v>
      </c>
      <c r="D42" s="35">
        <f t="shared" si="0"/>
        <v>105720</v>
      </c>
      <c r="E42" s="36"/>
      <c r="F42" s="35"/>
      <c r="G42" s="39">
        <f t="shared" si="2"/>
        <v>0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40" customFormat="1" ht="15.75" x14ac:dyDescent="0.2">
      <c r="A43" s="1" t="s">
        <v>146</v>
      </c>
      <c r="B43" s="33"/>
      <c r="C43" s="38">
        <v>338865</v>
      </c>
      <c r="D43" s="35">
        <f t="shared" ref="D43:D51" si="3">(C43*0.5)</f>
        <v>169432.5</v>
      </c>
      <c r="E43" s="36"/>
      <c r="F43" s="35"/>
      <c r="G43" s="39">
        <f t="shared" si="2"/>
        <v>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40" customFormat="1" ht="15.75" x14ac:dyDescent="0.2">
      <c r="A44" s="1" t="s">
        <v>100</v>
      </c>
      <c r="B44" s="33"/>
      <c r="C44" s="38">
        <v>288055</v>
      </c>
      <c r="D44" s="35">
        <f t="shared" si="3"/>
        <v>144027.5</v>
      </c>
      <c r="E44" s="36"/>
      <c r="F44" s="35"/>
      <c r="G44" s="39">
        <f t="shared" si="2"/>
        <v>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40" customFormat="1" ht="15.75" x14ac:dyDescent="0.2">
      <c r="A45" s="1" t="s">
        <v>101</v>
      </c>
      <c r="B45" s="33"/>
      <c r="C45" s="38">
        <v>171200</v>
      </c>
      <c r="D45" s="35">
        <f t="shared" si="3"/>
        <v>85600</v>
      </c>
      <c r="E45" s="36"/>
      <c r="F45" s="35"/>
      <c r="G45" s="39">
        <f t="shared" si="2"/>
        <v>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40" customFormat="1" ht="15.75" x14ac:dyDescent="0.2">
      <c r="A46" s="1" t="s">
        <v>102</v>
      </c>
      <c r="B46" s="33"/>
      <c r="C46" s="38">
        <v>129525</v>
      </c>
      <c r="D46" s="35">
        <f t="shared" si="3"/>
        <v>64762.5</v>
      </c>
      <c r="E46" s="36"/>
      <c r="F46" s="35"/>
      <c r="G46" s="39">
        <f t="shared" si="2"/>
        <v>0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40" customFormat="1" ht="15.75" x14ac:dyDescent="0.2">
      <c r="A47" s="1" t="s">
        <v>136</v>
      </c>
      <c r="B47" s="33"/>
      <c r="C47" s="38">
        <v>250580</v>
      </c>
      <c r="D47" s="35">
        <f t="shared" si="3"/>
        <v>125290</v>
      </c>
      <c r="E47" s="36"/>
      <c r="F47" s="35"/>
      <c r="G47" s="39">
        <f t="shared" si="2"/>
        <v>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40" customFormat="1" ht="15.75" x14ac:dyDescent="0.2">
      <c r="A48" s="1" t="s">
        <v>103</v>
      </c>
      <c r="B48" s="33"/>
      <c r="C48" s="38">
        <v>311800</v>
      </c>
      <c r="D48" s="35">
        <f t="shared" si="3"/>
        <v>155900</v>
      </c>
      <c r="E48" s="36"/>
      <c r="F48" s="35"/>
      <c r="G48" s="39">
        <f t="shared" si="2"/>
        <v>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40" customFormat="1" ht="15.75" x14ac:dyDescent="0.2">
      <c r="A49" s="1" t="s">
        <v>104</v>
      </c>
      <c r="B49" s="33"/>
      <c r="C49" s="38">
        <v>380065</v>
      </c>
      <c r="D49" s="35">
        <f t="shared" si="3"/>
        <v>190032.5</v>
      </c>
      <c r="E49" s="36"/>
      <c r="F49" s="35"/>
      <c r="G49" s="39">
        <f t="shared" si="2"/>
        <v>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40" customFormat="1" ht="15.75" x14ac:dyDescent="0.2">
      <c r="A50" s="1" t="s">
        <v>105</v>
      </c>
      <c r="B50" s="33"/>
      <c r="C50" s="38">
        <v>257195</v>
      </c>
      <c r="D50" s="35">
        <f t="shared" si="3"/>
        <v>128597.5</v>
      </c>
      <c r="E50" s="36"/>
      <c r="F50" s="35"/>
      <c r="G50" s="39">
        <f t="shared" si="2"/>
        <v>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40" customFormat="1" ht="15.75" x14ac:dyDescent="0.2">
      <c r="A51" s="1" t="s">
        <v>106</v>
      </c>
      <c r="B51" s="33"/>
      <c r="C51" s="38">
        <v>292980</v>
      </c>
      <c r="D51" s="35">
        <f t="shared" si="3"/>
        <v>146490</v>
      </c>
      <c r="E51" s="36"/>
      <c r="F51" s="35"/>
      <c r="G51" s="39">
        <f t="shared" si="2"/>
        <v>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40" customFormat="1" ht="15.75" x14ac:dyDescent="0.2">
      <c r="A52" s="1" t="s">
        <v>137</v>
      </c>
      <c r="B52" s="33"/>
      <c r="C52" s="38">
        <v>243650</v>
      </c>
      <c r="D52" s="35">
        <f t="shared" ref="D52:D61" si="4">(C52*0.5)</f>
        <v>121825</v>
      </c>
      <c r="E52" s="36"/>
      <c r="F52" s="35"/>
      <c r="G52" s="39">
        <f t="shared" si="2"/>
        <v>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40" customFormat="1" ht="15.75" x14ac:dyDescent="0.2">
      <c r="A53" s="1" t="s">
        <v>138</v>
      </c>
      <c r="B53" s="33"/>
      <c r="C53" s="38">
        <v>226105</v>
      </c>
      <c r="D53" s="35">
        <f t="shared" si="4"/>
        <v>113052.5</v>
      </c>
      <c r="E53" s="36"/>
      <c r="F53" s="35"/>
      <c r="G53" s="39">
        <f t="shared" si="2"/>
        <v>0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40" customFormat="1" ht="15.75" x14ac:dyDescent="0.2">
      <c r="A54" s="1" t="s">
        <v>107</v>
      </c>
      <c r="B54" s="33"/>
      <c r="C54" s="38">
        <v>1327010</v>
      </c>
      <c r="D54" s="35">
        <f t="shared" si="4"/>
        <v>663505</v>
      </c>
      <c r="E54" s="36"/>
      <c r="F54" s="35"/>
      <c r="G54" s="39">
        <f t="shared" si="2"/>
        <v>0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40" customFormat="1" ht="15.75" x14ac:dyDescent="0.2">
      <c r="A55" s="1" t="s">
        <v>135</v>
      </c>
      <c r="B55" s="33"/>
      <c r="C55" s="38">
        <v>447640</v>
      </c>
      <c r="D55" s="35">
        <f t="shared" si="4"/>
        <v>223820</v>
      </c>
      <c r="E55" s="36"/>
      <c r="F55" s="35"/>
      <c r="G55" s="39">
        <f t="shared" si="2"/>
        <v>0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40" customFormat="1" ht="15.75" x14ac:dyDescent="0.2">
      <c r="A56" s="1" t="s">
        <v>130</v>
      </c>
      <c r="B56" s="33"/>
      <c r="C56" s="38">
        <v>513340</v>
      </c>
      <c r="D56" s="35">
        <f t="shared" si="4"/>
        <v>256670</v>
      </c>
      <c r="E56" s="36"/>
      <c r="F56" s="35"/>
      <c r="G56" s="39">
        <f t="shared" si="2"/>
        <v>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40" customFormat="1" ht="15.75" x14ac:dyDescent="0.2">
      <c r="A57" s="1" t="s">
        <v>129</v>
      </c>
      <c r="B57" s="33"/>
      <c r="C57" s="38">
        <v>739225</v>
      </c>
      <c r="D57" s="35">
        <f t="shared" si="4"/>
        <v>369612.5</v>
      </c>
      <c r="E57" s="36"/>
      <c r="F57" s="35"/>
      <c r="G57" s="39">
        <f t="shared" si="2"/>
        <v>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40" customFormat="1" ht="15.75" x14ac:dyDescent="0.2">
      <c r="A58" s="1" t="s">
        <v>128</v>
      </c>
      <c r="B58" s="33"/>
      <c r="C58" s="38">
        <v>173465</v>
      </c>
      <c r="D58" s="35">
        <f t="shared" si="4"/>
        <v>86732.5</v>
      </c>
      <c r="E58" s="36"/>
      <c r="F58" s="35"/>
      <c r="G58" s="39">
        <f t="shared" si="2"/>
        <v>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40" customFormat="1" ht="15.75" x14ac:dyDescent="0.2">
      <c r="A59" s="1" t="s">
        <v>147</v>
      </c>
      <c r="B59" s="33"/>
      <c r="C59" s="38">
        <v>173450</v>
      </c>
      <c r="D59" s="35">
        <f t="shared" si="4"/>
        <v>86725</v>
      </c>
      <c r="E59" s="36"/>
      <c r="F59" s="35"/>
      <c r="G59" s="39">
        <f t="shared" si="2"/>
        <v>0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40" customFormat="1" ht="15.75" x14ac:dyDescent="0.2">
      <c r="A60" s="1" t="s">
        <v>155</v>
      </c>
      <c r="B60" s="33"/>
      <c r="C60" s="38">
        <v>482575</v>
      </c>
      <c r="D60" s="35">
        <f t="shared" si="4"/>
        <v>241287.5</v>
      </c>
      <c r="E60" s="36"/>
      <c r="F60" s="35"/>
      <c r="G60" s="39">
        <f t="shared" si="2"/>
        <v>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40" customFormat="1" ht="15.75" x14ac:dyDescent="0.2">
      <c r="A61" s="1" t="s">
        <v>156</v>
      </c>
      <c r="B61" s="33"/>
      <c r="C61" s="38">
        <v>510320</v>
      </c>
      <c r="D61" s="35">
        <f t="shared" si="4"/>
        <v>255160</v>
      </c>
      <c r="E61" s="36"/>
      <c r="F61" s="35"/>
      <c r="G61" s="39">
        <f t="shared" si="2"/>
        <v>0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40" customFormat="1" ht="15.75" x14ac:dyDescent="0.2">
      <c r="A62" s="1" t="s">
        <v>157</v>
      </c>
      <c r="B62" s="33"/>
      <c r="C62" s="38">
        <v>162765</v>
      </c>
      <c r="D62" s="35">
        <f t="shared" ref="D62:D77" si="5">(C62*0.5)</f>
        <v>81382.5</v>
      </c>
      <c r="E62" s="36"/>
      <c r="F62" s="35"/>
      <c r="G62" s="39">
        <f t="shared" si="2"/>
        <v>0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40" customFormat="1" ht="15.75" x14ac:dyDescent="0.2">
      <c r="A63" s="1" t="s">
        <v>131</v>
      </c>
      <c r="B63" s="33"/>
      <c r="C63" s="38">
        <v>98445</v>
      </c>
      <c r="D63" s="35">
        <f t="shared" si="5"/>
        <v>49222.5</v>
      </c>
      <c r="E63" s="36"/>
      <c r="F63" s="35"/>
      <c r="G63" s="39">
        <f t="shared" si="2"/>
        <v>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40" customFormat="1" ht="15.75" x14ac:dyDescent="0.2">
      <c r="A64" s="1" t="s">
        <v>108</v>
      </c>
      <c r="B64" s="33"/>
      <c r="C64" s="38">
        <v>158450</v>
      </c>
      <c r="D64" s="35">
        <f t="shared" si="5"/>
        <v>79225</v>
      </c>
      <c r="E64" s="36"/>
      <c r="F64" s="35"/>
      <c r="G64" s="39">
        <f t="shared" si="2"/>
        <v>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40" customFormat="1" ht="15.75" x14ac:dyDescent="0.2">
      <c r="A65" s="1" t="s">
        <v>109</v>
      </c>
      <c r="B65" s="33"/>
      <c r="C65" s="38">
        <v>338175</v>
      </c>
      <c r="D65" s="35">
        <f t="shared" si="5"/>
        <v>169087.5</v>
      </c>
      <c r="E65" s="36"/>
      <c r="F65" s="35"/>
      <c r="G65" s="39">
        <f t="shared" si="2"/>
        <v>0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40" customFormat="1" ht="15.75" x14ac:dyDescent="0.2">
      <c r="A66" s="1" t="s">
        <v>110</v>
      </c>
      <c r="B66" s="33"/>
      <c r="C66" s="38">
        <v>314630</v>
      </c>
      <c r="D66" s="35">
        <f t="shared" si="5"/>
        <v>157315</v>
      </c>
      <c r="E66" s="36"/>
      <c r="F66" s="35"/>
      <c r="G66" s="39">
        <f t="shared" si="2"/>
        <v>0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40" customFormat="1" ht="15.75" x14ac:dyDescent="0.2">
      <c r="A67" s="1" t="s">
        <v>111</v>
      </c>
      <c r="B67" s="33"/>
      <c r="C67" s="38">
        <v>510420</v>
      </c>
      <c r="D67" s="35">
        <f t="shared" si="5"/>
        <v>255210</v>
      </c>
      <c r="E67" s="36"/>
      <c r="F67" s="35"/>
      <c r="G67" s="39">
        <f t="shared" si="2"/>
        <v>0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40" customFormat="1" ht="15.75" x14ac:dyDescent="0.2">
      <c r="A68" s="1" t="s">
        <v>112</v>
      </c>
      <c r="B68" s="33"/>
      <c r="C68" s="38">
        <v>131675</v>
      </c>
      <c r="D68" s="35">
        <f t="shared" si="5"/>
        <v>65837.5</v>
      </c>
      <c r="E68" s="36"/>
      <c r="F68" s="35"/>
      <c r="G68" s="39">
        <f t="shared" si="2"/>
        <v>0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40" customFormat="1" ht="15.75" x14ac:dyDescent="0.2">
      <c r="A69" s="1" t="s">
        <v>148</v>
      </c>
      <c r="B69" s="33"/>
      <c r="C69" s="38">
        <v>351630</v>
      </c>
      <c r="D69" s="35">
        <f t="shared" si="5"/>
        <v>175815</v>
      </c>
      <c r="E69" s="36"/>
      <c r="F69" s="35"/>
      <c r="G69" s="39">
        <f t="shared" si="2"/>
        <v>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40" customFormat="1" ht="15.75" x14ac:dyDescent="0.2">
      <c r="A70" s="1" t="s">
        <v>149</v>
      </c>
      <c r="B70" s="33"/>
      <c r="C70" s="38">
        <v>199385</v>
      </c>
      <c r="D70" s="35">
        <f t="shared" si="5"/>
        <v>99692.5</v>
      </c>
      <c r="E70" s="36"/>
      <c r="F70" s="35"/>
      <c r="G70" s="39">
        <f t="shared" si="2"/>
        <v>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40" customFormat="1" ht="15.75" x14ac:dyDescent="0.2">
      <c r="A71" s="1" t="s">
        <v>113</v>
      </c>
      <c r="B71" s="33"/>
      <c r="C71" s="38">
        <v>375070</v>
      </c>
      <c r="D71" s="35">
        <f t="shared" si="5"/>
        <v>187535</v>
      </c>
      <c r="E71" s="36"/>
      <c r="F71" s="35"/>
      <c r="G71" s="39">
        <f t="shared" si="2"/>
        <v>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40" customFormat="1" ht="15.75" x14ac:dyDescent="0.2">
      <c r="A72" s="1" t="s">
        <v>114</v>
      </c>
      <c r="B72" s="33"/>
      <c r="C72" s="38">
        <v>308630</v>
      </c>
      <c r="D72" s="35">
        <f t="shared" si="5"/>
        <v>154315</v>
      </c>
      <c r="E72" s="36"/>
      <c r="F72" s="35"/>
      <c r="G72" s="39">
        <f t="shared" si="2"/>
        <v>0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40" customFormat="1" ht="15.75" x14ac:dyDescent="0.2">
      <c r="A73" s="1" t="s">
        <v>115</v>
      </c>
      <c r="B73" s="33"/>
      <c r="C73" s="38">
        <v>449125</v>
      </c>
      <c r="D73" s="35">
        <f t="shared" si="5"/>
        <v>224562.5</v>
      </c>
      <c r="E73" s="36"/>
      <c r="F73" s="35"/>
      <c r="G73" s="39">
        <f t="shared" si="2"/>
        <v>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40" customFormat="1" ht="15.75" x14ac:dyDescent="0.2">
      <c r="A74" s="1" t="s">
        <v>116</v>
      </c>
      <c r="B74" s="33"/>
      <c r="C74" s="38">
        <v>585180</v>
      </c>
      <c r="D74" s="35">
        <f t="shared" si="5"/>
        <v>292590</v>
      </c>
      <c r="E74" s="36"/>
      <c r="F74" s="35"/>
      <c r="G74" s="39">
        <f t="shared" si="2"/>
        <v>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40" customFormat="1" ht="15.75" x14ac:dyDescent="0.2">
      <c r="A75" s="1" t="s">
        <v>150</v>
      </c>
      <c r="B75" s="33"/>
      <c r="C75" s="38">
        <v>154290</v>
      </c>
      <c r="D75" s="35">
        <f t="shared" si="5"/>
        <v>77145</v>
      </c>
      <c r="E75" s="36"/>
      <c r="F75" s="35"/>
      <c r="G75" s="39">
        <f t="shared" si="2"/>
        <v>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40" customFormat="1" ht="15.75" x14ac:dyDescent="0.2">
      <c r="A76" s="1" t="s">
        <v>151</v>
      </c>
      <c r="B76" s="33"/>
      <c r="C76" s="38">
        <v>443485</v>
      </c>
      <c r="D76" s="35">
        <f t="shared" si="5"/>
        <v>221742.5</v>
      </c>
      <c r="E76" s="36"/>
      <c r="F76" s="35"/>
      <c r="G76" s="39">
        <f t="shared" si="2"/>
        <v>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40" customFormat="1" ht="15.75" x14ac:dyDescent="0.2">
      <c r="A77" s="1" t="s">
        <v>152</v>
      </c>
      <c r="B77" s="33"/>
      <c r="C77" s="38">
        <v>1327830</v>
      </c>
      <c r="D77" s="35">
        <f t="shared" si="5"/>
        <v>663915</v>
      </c>
      <c r="E77" s="36"/>
      <c r="F77" s="35"/>
      <c r="G77" s="39">
        <f t="shared" si="2"/>
        <v>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40" customFormat="1" ht="15.75" x14ac:dyDescent="0.2">
      <c r="A78" s="1" t="s">
        <v>153</v>
      </c>
      <c r="B78" s="33"/>
      <c r="C78" s="38">
        <v>472500</v>
      </c>
      <c r="D78" s="35">
        <f t="shared" ref="D78:D111" si="6">(C78*0.5)</f>
        <v>236250</v>
      </c>
      <c r="E78" s="36"/>
      <c r="F78" s="35"/>
      <c r="G78" s="39">
        <f t="shared" si="2"/>
        <v>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40" customFormat="1" ht="15.75" x14ac:dyDescent="0.2">
      <c r="A79" s="1" t="s">
        <v>154</v>
      </c>
      <c r="B79" s="33"/>
      <c r="C79" s="38">
        <v>1863375</v>
      </c>
      <c r="D79" s="35">
        <f t="shared" si="6"/>
        <v>931687.5</v>
      </c>
      <c r="E79" s="36"/>
      <c r="F79" s="35"/>
      <c r="G79" s="39">
        <f t="shared" si="2"/>
        <v>0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40" customFormat="1" ht="15.75" x14ac:dyDescent="0.2">
      <c r="A80" s="1" t="s">
        <v>117</v>
      </c>
      <c r="B80" s="33"/>
      <c r="C80" s="38">
        <v>325560</v>
      </c>
      <c r="D80" s="35">
        <f t="shared" si="6"/>
        <v>162780</v>
      </c>
      <c r="E80" s="36"/>
      <c r="F80" s="35"/>
      <c r="G80" s="39">
        <f t="shared" si="2"/>
        <v>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40" customFormat="1" ht="15.75" x14ac:dyDescent="0.2">
      <c r="A81" s="1" t="s">
        <v>118</v>
      </c>
      <c r="B81" s="33"/>
      <c r="C81" s="38">
        <v>1943045</v>
      </c>
      <c r="D81" s="35">
        <f t="shared" si="6"/>
        <v>971522.5</v>
      </c>
      <c r="E81" s="36"/>
      <c r="F81" s="35"/>
      <c r="G81" s="39">
        <f t="shared" si="2"/>
        <v>0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40" customFormat="1" ht="15.75" x14ac:dyDescent="0.2">
      <c r="A82" s="1" t="s">
        <v>119</v>
      </c>
      <c r="B82" s="33"/>
      <c r="C82" s="38">
        <v>380375</v>
      </c>
      <c r="D82" s="35">
        <f t="shared" si="6"/>
        <v>190187.5</v>
      </c>
      <c r="E82" s="36"/>
      <c r="F82" s="3"/>
      <c r="G82" s="39">
        <f>(B82*D82)+(E82*F82)</f>
        <v>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40" customFormat="1" ht="15.75" x14ac:dyDescent="0.2">
      <c r="A83" s="1" t="s">
        <v>165</v>
      </c>
      <c r="B83" s="33"/>
      <c r="C83" s="38">
        <v>13000</v>
      </c>
      <c r="D83" s="35">
        <f t="shared" si="6"/>
        <v>6500</v>
      </c>
      <c r="E83" s="36"/>
      <c r="F83" s="3"/>
      <c r="G83" s="39">
        <f>(B83*D83)+(E83*F83)</f>
        <v>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40" customFormat="1" ht="15.75" x14ac:dyDescent="0.2">
      <c r="A84" s="1" t="s">
        <v>98</v>
      </c>
      <c r="B84" s="33"/>
      <c r="C84" s="41">
        <v>3420800</v>
      </c>
      <c r="D84" s="35">
        <f t="shared" si="6"/>
        <v>1710400</v>
      </c>
      <c r="E84" s="42"/>
      <c r="F84" s="3">
        <v>855200</v>
      </c>
      <c r="G84" s="39">
        <f>(B84*D84)+(E84*F84)</f>
        <v>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40" customFormat="1" ht="15.75" x14ac:dyDescent="0.2">
      <c r="A85" s="1" t="s">
        <v>20</v>
      </c>
      <c r="B85" s="33"/>
      <c r="C85" s="41">
        <v>2445600</v>
      </c>
      <c r="D85" s="35">
        <f t="shared" si="6"/>
        <v>1222800</v>
      </c>
      <c r="E85" s="42"/>
      <c r="F85" s="3">
        <v>611400</v>
      </c>
      <c r="G85" s="39">
        <f t="shared" ref="G85:G142" si="7">(B85*D85)+(E85*F85)</f>
        <v>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40" customFormat="1" ht="15.75" x14ac:dyDescent="0.2">
      <c r="A86" s="1" t="s">
        <v>21</v>
      </c>
      <c r="B86" s="33"/>
      <c r="C86" s="41">
        <v>434560</v>
      </c>
      <c r="D86" s="35">
        <f t="shared" si="6"/>
        <v>217280</v>
      </c>
      <c r="E86" s="42"/>
      <c r="F86" s="3">
        <v>108640</v>
      </c>
      <c r="G86" s="39">
        <f t="shared" si="7"/>
        <v>0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40" customFormat="1" ht="15.75" x14ac:dyDescent="0.2">
      <c r="A87" s="1" t="s">
        <v>22</v>
      </c>
      <c r="B87" s="33"/>
      <c r="C87" s="41">
        <v>1005600</v>
      </c>
      <c r="D87" s="35">
        <f t="shared" si="6"/>
        <v>502800</v>
      </c>
      <c r="E87" s="42"/>
      <c r="F87" s="3">
        <v>251400</v>
      </c>
      <c r="G87" s="39">
        <f t="shared" si="7"/>
        <v>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40" customFormat="1" ht="15.75" x14ac:dyDescent="0.2">
      <c r="A88" s="1" t="s">
        <v>23</v>
      </c>
      <c r="B88" s="33"/>
      <c r="C88" s="41">
        <v>1005600</v>
      </c>
      <c r="D88" s="35">
        <f t="shared" si="6"/>
        <v>502800</v>
      </c>
      <c r="E88" s="42"/>
      <c r="F88" s="3">
        <v>251400</v>
      </c>
      <c r="G88" s="39">
        <f t="shared" si="7"/>
        <v>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40" customFormat="1" ht="15.75" x14ac:dyDescent="0.2">
      <c r="A89" s="1" t="s">
        <v>24</v>
      </c>
      <c r="B89" s="33"/>
      <c r="C89" s="41">
        <v>475200</v>
      </c>
      <c r="D89" s="35">
        <f t="shared" si="6"/>
        <v>237600</v>
      </c>
      <c r="E89" s="42"/>
      <c r="F89" s="3">
        <v>118800</v>
      </c>
      <c r="G89" s="39">
        <f t="shared" si="7"/>
        <v>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40" customFormat="1" ht="15.75" x14ac:dyDescent="0.2">
      <c r="A90" s="1" t="s">
        <v>42</v>
      </c>
      <c r="B90" s="33"/>
      <c r="C90" s="41">
        <v>1401600</v>
      </c>
      <c r="D90" s="35">
        <f t="shared" si="6"/>
        <v>700800</v>
      </c>
      <c r="E90" s="42"/>
      <c r="F90" s="3">
        <v>350400</v>
      </c>
      <c r="G90" s="39">
        <f t="shared" si="7"/>
        <v>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40" customFormat="1" ht="15.75" x14ac:dyDescent="0.2">
      <c r="A91" s="1" t="s">
        <v>43</v>
      </c>
      <c r="B91" s="33"/>
      <c r="C91" s="41">
        <v>1459200</v>
      </c>
      <c r="D91" s="35">
        <f t="shared" si="6"/>
        <v>729600</v>
      </c>
      <c r="E91" s="42"/>
      <c r="F91" s="3">
        <v>364800</v>
      </c>
      <c r="G91" s="39">
        <f t="shared" si="7"/>
        <v>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40" customFormat="1" ht="15.75" x14ac:dyDescent="0.2">
      <c r="A92" s="1" t="s">
        <v>44</v>
      </c>
      <c r="B92" s="33"/>
      <c r="C92" s="41">
        <v>1492800</v>
      </c>
      <c r="D92" s="35">
        <f t="shared" si="6"/>
        <v>746400</v>
      </c>
      <c r="E92" s="42"/>
      <c r="F92" s="3">
        <v>373200</v>
      </c>
      <c r="G92" s="39">
        <f t="shared" si="7"/>
        <v>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40" customFormat="1" ht="15.75" x14ac:dyDescent="0.2">
      <c r="A93" s="1" t="s">
        <v>45</v>
      </c>
      <c r="B93" s="33"/>
      <c r="C93" s="41">
        <v>1375200</v>
      </c>
      <c r="D93" s="35">
        <f t="shared" si="6"/>
        <v>687600</v>
      </c>
      <c r="E93" s="42"/>
      <c r="F93" s="3">
        <v>343800</v>
      </c>
      <c r="G93" s="39">
        <f t="shared" si="7"/>
        <v>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40" customFormat="1" ht="15.75" x14ac:dyDescent="0.2">
      <c r="A94" s="1" t="s">
        <v>46</v>
      </c>
      <c r="B94" s="33"/>
      <c r="C94" s="41">
        <v>1034400</v>
      </c>
      <c r="D94" s="35">
        <f t="shared" si="6"/>
        <v>517200</v>
      </c>
      <c r="E94" s="42"/>
      <c r="F94" s="3">
        <v>258600</v>
      </c>
      <c r="G94" s="39">
        <f t="shared" si="7"/>
        <v>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40" customFormat="1" ht="15.75" x14ac:dyDescent="0.2">
      <c r="A95" s="1" t="s">
        <v>47</v>
      </c>
      <c r="B95" s="33"/>
      <c r="C95" s="41">
        <v>1339200</v>
      </c>
      <c r="D95" s="35">
        <f t="shared" si="6"/>
        <v>669600</v>
      </c>
      <c r="E95" s="42"/>
      <c r="F95" s="3">
        <v>334800</v>
      </c>
      <c r="G95" s="39">
        <f t="shared" si="7"/>
        <v>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40" customFormat="1" ht="15.75" x14ac:dyDescent="0.2">
      <c r="A96" s="1" t="s">
        <v>18</v>
      </c>
      <c r="B96" s="33"/>
      <c r="C96" s="41">
        <v>600000</v>
      </c>
      <c r="D96" s="35">
        <f t="shared" si="6"/>
        <v>300000</v>
      </c>
      <c r="E96" s="42"/>
      <c r="F96" s="3">
        <v>150000</v>
      </c>
      <c r="G96" s="39">
        <f t="shared" si="7"/>
        <v>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40" customFormat="1" ht="15.75" x14ac:dyDescent="0.2">
      <c r="A97" s="1" t="s">
        <v>19</v>
      </c>
      <c r="B97" s="33"/>
      <c r="C97" s="41">
        <v>600000</v>
      </c>
      <c r="D97" s="35">
        <f t="shared" si="6"/>
        <v>300000</v>
      </c>
      <c r="E97" s="42"/>
      <c r="F97" s="3">
        <v>150000</v>
      </c>
      <c r="G97" s="39">
        <f t="shared" si="7"/>
        <v>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40" customFormat="1" ht="15.75" x14ac:dyDescent="0.2">
      <c r="A98" s="1" t="s">
        <v>25</v>
      </c>
      <c r="B98" s="33"/>
      <c r="C98" s="41">
        <v>2395200</v>
      </c>
      <c r="D98" s="35">
        <f t="shared" si="6"/>
        <v>1197600</v>
      </c>
      <c r="E98" s="42"/>
      <c r="F98" s="3">
        <v>598800</v>
      </c>
      <c r="G98" s="39">
        <f t="shared" si="7"/>
        <v>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40" customFormat="1" ht="15.75" x14ac:dyDescent="0.2">
      <c r="A99" s="1" t="s">
        <v>26</v>
      </c>
      <c r="B99" s="33"/>
      <c r="C99" s="41">
        <v>1488000</v>
      </c>
      <c r="D99" s="35">
        <f t="shared" si="6"/>
        <v>744000</v>
      </c>
      <c r="E99" s="42"/>
      <c r="F99" s="3">
        <v>372000</v>
      </c>
      <c r="G99" s="39">
        <f t="shared" si="7"/>
        <v>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40" customFormat="1" ht="15.75" x14ac:dyDescent="0.2">
      <c r="A100" s="1" t="s">
        <v>48</v>
      </c>
      <c r="B100" s="33"/>
      <c r="C100" s="41">
        <v>190800</v>
      </c>
      <c r="D100" s="35">
        <f t="shared" si="6"/>
        <v>95400</v>
      </c>
      <c r="E100" s="42"/>
      <c r="F100" s="3">
        <v>47700</v>
      </c>
      <c r="G100" s="39">
        <f t="shared" si="7"/>
        <v>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40" customFormat="1" ht="15.75" x14ac:dyDescent="0.2">
      <c r="A101" s="1" t="s">
        <v>49</v>
      </c>
      <c r="B101" s="33"/>
      <c r="C101" s="41">
        <v>172800</v>
      </c>
      <c r="D101" s="35">
        <f t="shared" si="6"/>
        <v>86400</v>
      </c>
      <c r="E101" s="42"/>
      <c r="F101" s="3">
        <v>43200</v>
      </c>
      <c r="G101" s="39">
        <f t="shared" si="7"/>
        <v>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40" customFormat="1" ht="15.75" x14ac:dyDescent="0.2">
      <c r="A102" s="1" t="s">
        <v>50</v>
      </c>
      <c r="B102" s="33"/>
      <c r="C102" s="41">
        <v>174000</v>
      </c>
      <c r="D102" s="35">
        <f t="shared" si="6"/>
        <v>87000</v>
      </c>
      <c r="E102" s="42"/>
      <c r="F102" s="3">
        <v>43500</v>
      </c>
      <c r="G102" s="39">
        <f t="shared" si="7"/>
        <v>0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40" customFormat="1" ht="15.75" x14ac:dyDescent="0.2">
      <c r="A103" s="1" t="s">
        <v>51</v>
      </c>
      <c r="B103" s="33"/>
      <c r="C103" s="41">
        <v>31200</v>
      </c>
      <c r="D103" s="35">
        <f t="shared" si="6"/>
        <v>15600</v>
      </c>
      <c r="E103" s="42"/>
      <c r="F103" s="3">
        <v>7800</v>
      </c>
      <c r="G103" s="39">
        <f t="shared" si="7"/>
        <v>0</v>
      </c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40" customFormat="1" ht="15.75" x14ac:dyDescent="0.2">
      <c r="A104" s="1" t="s">
        <v>52</v>
      </c>
      <c r="B104" s="33"/>
      <c r="C104" s="41">
        <v>42000</v>
      </c>
      <c r="D104" s="35">
        <f t="shared" si="6"/>
        <v>21000</v>
      </c>
      <c r="E104" s="42"/>
      <c r="F104" s="3">
        <v>10500</v>
      </c>
      <c r="G104" s="39">
        <f t="shared" si="7"/>
        <v>0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40" customFormat="1" ht="15.75" x14ac:dyDescent="0.2">
      <c r="A105" s="1" t="s">
        <v>53</v>
      </c>
      <c r="B105" s="33"/>
      <c r="C105" s="41">
        <v>42000</v>
      </c>
      <c r="D105" s="35">
        <f t="shared" si="6"/>
        <v>21000</v>
      </c>
      <c r="E105" s="42"/>
      <c r="F105" s="3">
        <v>10500</v>
      </c>
      <c r="G105" s="39">
        <f t="shared" si="7"/>
        <v>0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40" customFormat="1" ht="15.75" x14ac:dyDescent="0.2">
      <c r="A106" s="1" t="s">
        <v>54</v>
      </c>
      <c r="B106" s="33"/>
      <c r="C106" s="41">
        <v>73200</v>
      </c>
      <c r="D106" s="35">
        <f t="shared" si="6"/>
        <v>36600</v>
      </c>
      <c r="E106" s="42"/>
      <c r="F106" s="3">
        <v>18300</v>
      </c>
      <c r="G106" s="39">
        <f t="shared" si="7"/>
        <v>0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40" customFormat="1" ht="15.75" x14ac:dyDescent="0.2">
      <c r="A107" s="1" t="s">
        <v>55</v>
      </c>
      <c r="B107" s="33"/>
      <c r="C107" s="41">
        <v>302400</v>
      </c>
      <c r="D107" s="35">
        <f t="shared" si="6"/>
        <v>151200</v>
      </c>
      <c r="E107" s="42"/>
      <c r="F107" s="3">
        <v>75600</v>
      </c>
      <c r="G107" s="39">
        <f t="shared" si="7"/>
        <v>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40" customFormat="1" ht="15.75" x14ac:dyDescent="0.2">
      <c r="A108" s="1" t="s">
        <v>56</v>
      </c>
      <c r="B108" s="33"/>
      <c r="C108" s="41">
        <v>75600</v>
      </c>
      <c r="D108" s="35">
        <f t="shared" si="6"/>
        <v>37800</v>
      </c>
      <c r="E108" s="42"/>
      <c r="F108" s="3">
        <v>18900</v>
      </c>
      <c r="G108" s="39">
        <f t="shared" si="7"/>
        <v>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40" customFormat="1" ht="15.75" x14ac:dyDescent="0.2">
      <c r="A109" s="1" t="s">
        <v>57</v>
      </c>
      <c r="B109" s="33"/>
      <c r="C109" s="41">
        <v>199200</v>
      </c>
      <c r="D109" s="35">
        <f t="shared" si="6"/>
        <v>99600</v>
      </c>
      <c r="E109" s="42"/>
      <c r="F109" s="3">
        <v>49800</v>
      </c>
      <c r="G109" s="39">
        <f t="shared" si="7"/>
        <v>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40" customFormat="1" ht="15.75" x14ac:dyDescent="0.2">
      <c r="A110" s="1" t="s">
        <v>38</v>
      </c>
      <c r="B110" s="33"/>
      <c r="C110" s="41">
        <v>100000</v>
      </c>
      <c r="D110" s="35">
        <f t="shared" si="6"/>
        <v>50000</v>
      </c>
      <c r="E110" s="42"/>
      <c r="F110" s="3">
        <v>25000</v>
      </c>
      <c r="G110" s="39">
        <f t="shared" si="7"/>
        <v>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40" customFormat="1" ht="15.75" x14ac:dyDescent="0.2">
      <c r="A111" s="1" t="s">
        <v>27</v>
      </c>
      <c r="B111" s="33"/>
      <c r="C111" s="41">
        <v>106800</v>
      </c>
      <c r="D111" s="35">
        <f t="shared" si="6"/>
        <v>53400</v>
      </c>
      <c r="E111" s="42"/>
      <c r="F111" s="3">
        <v>26700</v>
      </c>
      <c r="G111" s="39">
        <f t="shared" si="7"/>
        <v>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40" customFormat="1" ht="15.75" x14ac:dyDescent="0.2">
      <c r="A112" s="1" t="s">
        <v>28</v>
      </c>
      <c r="B112" s="33"/>
      <c r="C112" s="41">
        <v>98400</v>
      </c>
      <c r="D112" s="35">
        <f t="shared" ref="D112:D137" si="8">(C112*0.5)</f>
        <v>49200</v>
      </c>
      <c r="E112" s="42"/>
      <c r="F112" s="3">
        <v>24600</v>
      </c>
      <c r="G112" s="39">
        <f t="shared" si="7"/>
        <v>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43" customFormat="1" ht="15.75" x14ac:dyDescent="0.2">
      <c r="A113" s="1" t="s">
        <v>29</v>
      </c>
      <c r="B113" s="33"/>
      <c r="C113" s="41">
        <v>74400</v>
      </c>
      <c r="D113" s="35">
        <f t="shared" si="8"/>
        <v>37200</v>
      </c>
      <c r="E113" s="42"/>
      <c r="F113" s="3">
        <v>18600</v>
      </c>
      <c r="G113" s="39">
        <f t="shared" si="7"/>
        <v>0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40" customFormat="1" ht="15.75" x14ac:dyDescent="0.2">
      <c r="A114" s="1" t="s">
        <v>58</v>
      </c>
      <c r="B114" s="33"/>
      <c r="C114" s="41">
        <v>136800</v>
      </c>
      <c r="D114" s="35">
        <f t="shared" si="8"/>
        <v>68400</v>
      </c>
      <c r="E114" s="42"/>
      <c r="F114" s="3">
        <v>34200</v>
      </c>
      <c r="G114" s="39">
        <f t="shared" si="7"/>
        <v>0</v>
      </c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40" customFormat="1" ht="15.75" x14ac:dyDescent="0.2">
      <c r="A115" s="1" t="s">
        <v>59</v>
      </c>
      <c r="B115" s="33"/>
      <c r="C115" s="41">
        <v>136800</v>
      </c>
      <c r="D115" s="35">
        <f t="shared" si="8"/>
        <v>68400</v>
      </c>
      <c r="E115" s="42"/>
      <c r="F115" s="3">
        <v>34200</v>
      </c>
      <c r="G115" s="39">
        <f t="shared" si="7"/>
        <v>0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40" customFormat="1" ht="15.75" x14ac:dyDescent="0.2">
      <c r="A116" s="1" t="s">
        <v>60</v>
      </c>
      <c r="B116" s="33"/>
      <c r="C116" s="41">
        <v>165600</v>
      </c>
      <c r="D116" s="35">
        <f t="shared" si="8"/>
        <v>82800</v>
      </c>
      <c r="E116" s="42"/>
      <c r="F116" s="3">
        <v>41400</v>
      </c>
      <c r="G116" s="39">
        <f t="shared" si="7"/>
        <v>0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40" customFormat="1" ht="15.75" x14ac:dyDescent="0.2">
      <c r="A117" s="1" t="s">
        <v>61</v>
      </c>
      <c r="B117" s="33"/>
      <c r="C117" s="41">
        <v>165600</v>
      </c>
      <c r="D117" s="35">
        <f t="shared" si="8"/>
        <v>82800</v>
      </c>
      <c r="E117" s="42"/>
      <c r="F117" s="3">
        <v>41400</v>
      </c>
      <c r="G117" s="39">
        <f t="shared" si="7"/>
        <v>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40" customFormat="1" ht="15.75" x14ac:dyDescent="0.2">
      <c r="A118" s="1" t="s">
        <v>62</v>
      </c>
      <c r="B118" s="33"/>
      <c r="C118" s="41">
        <v>148800</v>
      </c>
      <c r="D118" s="35">
        <f t="shared" si="8"/>
        <v>74400</v>
      </c>
      <c r="E118" s="42"/>
      <c r="F118" s="3">
        <v>37200</v>
      </c>
      <c r="G118" s="39">
        <f t="shared" si="7"/>
        <v>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40" customFormat="1" ht="15.75" x14ac:dyDescent="0.2">
      <c r="A119" s="1" t="s">
        <v>63</v>
      </c>
      <c r="B119" s="33"/>
      <c r="C119" s="41">
        <v>152400</v>
      </c>
      <c r="D119" s="35">
        <f t="shared" si="8"/>
        <v>76200</v>
      </c>
      <c r="E119" s="42"/>
      <c r="F119" s="3">
        <v>38100</v>
      </c>
      <c r="G119" s="39">
        <f t="shared" si="7"/>
        <v>0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40" customFormat="1" ht="15.75" x14ac:dyDescent="0.2">
      <c r="A120" s="1" t="s">
        <v>64</v>
      </c>
      <c r="B120" s="33"/>
      <c r="C120" s="41">
        <v>151200</v>
      </c>
      <c r="D120" s="35">
        <f t="shared" si="8"/>
        <v>75600</v>
      </c>
      <c r="E120" s="42"/>
      <c r="F120" s="3">
        <v>37800</v>
      </c>
      <c r="G120" s="39">
        <f t="shared" si="7"/>
        <v>0</v>
      </c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40" customFormat="1" ht="15.75" x14ac:dyDescent="0.2">
      <c r="A121" s="1" t="s">
        <v>65</v>
      </c>
      <c r="B121" s="33"/>
      <c r="C121" s="41">
        <v>152400</v>
      </c>
      <c r="D121" s="35">
        <f t="shared" si="8"/>
        <v>76200</v>
      </c>
      <c r="E121" s="42"/>
      <c r="F121" s="3">
        <v>38100</v>
      </c>
      <c r="G121" s="39">
        <f t="shared" si="7"/>
        <v>0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40" customFormat="1" ht="15.75" x14ac:dyDescent="0.2">
      <c r="A122" s="1" t="s">
        <v>66</v>
      </c>
      <c r="B122" s="33"/>
      <c r="C122" s="41">
        <v>117600</v>
      </c>
      <c r="D122" s="35">
        <f t="shared" si="8"/>
        <v>58800</v>
      </c>
      <c r="E122" s="42"/>
      <c r="F122" s="3">
        <v>29400</v>
      </c>
      <c r="G122" s="39">
        <f t="shared" si="7"/>
        <v>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40" customFormat="1" ht="15.75" x14ac:dyDescent="0.2">
      <c r="A123" s="1" t="s">
        <v>67</v>
      </c>
      <c r="B123" s="33"/>
      <c r="C123" s="41">
        <v>117600</v>
      </c>
      <c r="D123" s="35">
        <f t="shared" si="8"/>
        <v>58800</v>
      </c>
      <c r="E123" s="42"/>
      <c r="F123" s="3">
        <v>29400</v>
      </c>
      <c r="G123" s="39">
        <f t="shared" si="7"/>
        <v>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40" customFormat="1" ht="15.75" x14ac:dyDescent="0.2">
      <c r="A124" s="1" t="s">
        <v>68</v>
      </c>
      <c r="B124" s="33"/>
      <c r="C124" s="41">
        <v>117600</v>
      </c>
      <c r="D124" s="35">
        <f t="shared" si="8"/>
        <v>58800</v>
      </c>
      <c r="E124" s="42"/>
      <c r="F124" s="3">
        <v>29400</v>
      </c>
      <c r="G124" s="39">
        <f t="shared" si="7"/>
        <v>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40" customFormat="1" ht="15.75" x14ac:dyDescent="0.2">
      <c r="A125" s="1" t="s">
        <v>69</v>
      </c>
      <c r="B125" s="33"/>
      <c r="C125" s="41">
        <v>180000</v>
      </c>
      <c r="D125" s="35">
        <f t="shared" si="8"/>
        <v>90000</v>
      </c>
      <c r="E125" s="42"/>
      <c r="F125" s="3">
        <v>45000</v>
      </c>
      <c r="G125" s="39">
        <f t="shared" si="7"/>
        <v>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40" customFormat="1" ht="15.75" x14ac:dyDescent="0.2">
      <c r="A126" s="1" t="s">
        <v>70</v>
      </c>
      <c r="B126" s="33"/>
      <c r="C126" s="41">
        <v>180000</v>
      </c>
      <c r="D126" s="35">
        <f t="shared" si="8"/>
        <v>90000</v>
      </c>
      <c r="E126" s="42"/>
      <c r="F126" s="3">
        <v>45000</v>
      </c>
      <c r="G126" s="39">
        <f t="shared" si="7"/>
        <v>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40" customFormat="1" ht="15.75" x14ac:dyDescent="0.2">
      <c r="A127" s="1" t="s">
        <v>71</v>
      </c>
      <c r="B127" s="33"/>
      <c r="C127" s="41">
        <v>136800</v>
      </c>
      <c r="D127" s="35">
        <f t="shared" si="8"/>
        <v>68400</v>
      </c>
      <c r="E127" s="42"/>
      <c r="F127" s="3">
        <v>34200</v>
      </c>
      <c r="G127" s="39">
        <f t="shared" si="7"/>
        <v>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40" customFormat="1" ht="15.75" x14ac:dyDescent="0.2">
      <c r="A128" s="1" t="s">
        <v>72</v>
      </c>
      <c r="B128" s="33"/>
      <c r="C128" s="41">
        <v>165600</v>
      </c>
      <c r="D128" s="35">
        <f t="shared" si="8"/>
        <v>82800</v>
      </c>
      <c r="E128" s="42"/>
      <c r="F128" s="3">
        <v>41400</v>
      </c>
      <c r="G128" s="39">
        <f t="shared" si="7"/>
        <v>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40" customFormat="1" ht="15.75" x14ac:dyDescent="0.2">
      <c r="A129" s="1" t="s">
        <v>30</v>
      </c>
      <c r="B129" s="33"/>
      <c r="C129" s="41">
        <v>105600</v>
      </c>
      <c r="D129" s="35">
        <f t="shared" si="8"/>
        <v>52800</v>
      </c>
      <c r="E129" s="42"/>
      <c r="F129" s="3">
        <v>26400</v>
      </c>
      <c r="G129" s="39">
        <f t="shared" si="7"/>
        <v>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40" customFormat="1" ht="15.75" x14ac:dyDescent="0.2">
      <c r="A130" s="1" t="s">
        <v>31</v>
      </c>
      <c r="B130" s="33"/>
      <c r="C130" s="41">
        <v>108000</v>
      </c>
      <c r="D130" s="35">
        <f t="shared" si="8"/>
        <v>54000</v>
      </c>
      <c r="E130" s="42"/>
      <c r="F130" s="3">
        <v>27000</v>
      </c>
      <c r="G130" s="39">
        <f t="shared" si="7"/>
        <v>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40" customFormat="1" ht="15.75" x14ac:dyDescent="0.2">
      <c r="A131" s="1" t="s">
        <v>73</v>
      </c>
      <c r="B131" s="33"/>
      <c r="C131" s="41">
        <v>76000</v>
      </c>
      <c r="D131" s="35">
        <f t="shared" si="8"/>
        <v>38000</v>
      </c>
      <c r="E131" s="42"/>
      <c r="F131" s="3">
        <v>19000</v>
      </c>
      <c r="G131" s="39">
        <f t="shared" si="7"/>
        <v>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40" customFormat="1" ht="15.75" x14ac:dyDescent="0.2">
      <c r="A132" s="1" t="s">
        <v>33</v>
      </c>
      <c r="B132" s="33"/>
      <c r="C132" s="41">
        <v>198000</v>
      </c>
      <c r="D132" s="35">
        <f t="shared" si="8"/>
        <v>99000</v>
      </c>
      <c r="E132" s="42"/>
      <c r="F132" s="3">
        <v>49500</v>
      </c>
      <c r="G132" s="39">
        <f t="shared" si="7"/>
        <v>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40" customFormat="1" ht="15.75" x14ac:dyDescent="0.2">
      <c r="A133" s="1" t="s">
        <v>32</v>
      </c>
      <c r="B133" s="33"/>
      <c r="C133" s="41">
        <v>84800</v>
      </c>
      <c r="D133" s="35">
        <f t="shared" si="8"/>
        <v>42400</v>
      </c>
      <c r="E133" s="42"/>
      <c r="F133" s="3">
        <v>21200</v>
      </c>
      <c r="G133" s="39">
        <f t="shared" si="7"/>
        <v>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40" customFormat="1" ht="15.75" x14ac:dyDescent="0.2">
      <c r="A134" s="1" t="s">
        <v>162</v>
      </c>
      <c r="B134" s="33"/>
      <c r="C134" s="41">
        <v>5784000</v>
      </c>
      <c r="D134" s="35">
        <f t="shared" si="8"/>
        <v>2892000</v>
      </c>
      <c r="E134" s="42"/>
      <c r="F134" s="3">
        <v>1446000</v>
      </c>
      <c r="G134" s="39">
        <f t="shared" si="7"/>
        <v>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40" customFormat="1" ht="15.75" x14ac:dyDescent="0.2">
      <c r="A135" s="1" t="s">
        <v>163</v>
      </c>
      <c r="B135" s="33"/>
      <c r="C135" s="41">
        <v>3122400</v>
      </c>
      <c r="D135" s="35">
        <f t="shared" si="8"/>
        <v>1561200</v>
      </c>
      <c r="E135" s="42"/>
      <c r="F135" s="3">
        <v>780600</v>
      </c>
      <c r="G135" s="39">
        <f t="shared" si="7"/>
        <v>0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40" customFormat="1" ht="15.75" x14ac:dyDescent="0.2">
      <c r="A136" s="1" t="s">
        <v>74</v>
      </c>
      <c r="B136" s="33"/>
      <c r="C136" s="41">
        <v>895200</v>
      </c>
      <c r="D136" s="35">
        <f t="shared" si="8"/>
        <v>447600</v>
      </c>
      <c r="E136" s="42"/>
      <c r="F136" s="3">
        <v>223800</v>
      </c>
      <c r="G136" s="39">
        <f t="shared" si="7"/>
        <v>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40" customFormat="1" ht="15.75" x14ac:dyDescent="0.2">
      <c r="A137" s="1" t="s">
        <v>75</v>
      </c>
      <c r="B137" s="33"/>
      <c r="C137" s="41">
        <v>895200</v>
      </c>
      <c r="D137" s="35">
        <f t="shared" si="8"/>
        <v>447600</v>
      </c>
      <c r="E137" s="42"/>
      <c r="F137" s="3">
        <v>223800</v>
      </c>
      <c r="G137" s="39">
        <f t="shared" si="7"/>
        <v>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40" customFormat="1" ht="15.75" x14ac:dyDescent="0.2">
      <c r="A138" s="1" t="s">
        <v>34</v>
      </c>
      <c r="B138" s="33"/>
      <c r="C138" s="41">
        <v>1096800</v>
      </c>
      <c r="D138" s="35">
        <f t="shared" ref="D138:D161" si="9">(C138*0.5)</f>
        <v>548400</v>
      </c>
      <c r="E138" s="42"/>
      <c r="F138" s="3">
        <v>274200</v>
      </c>
      <c r="G138" s="39">
        <f t="shared" si="7"/>
        <v>0</v>
      </c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40" customFormat="1" ht="15.75" x14ac:dyDescent="0.2">
      <c r="A139" s="1" t="s">
        <v>76</v>
      </c>
      <c r="B139" s="44"/>
      <c r="C139" s="41">
        <v>341600</v>
      </c>
      <c r="D139" s="35">
        <f t="shared" si="9"/>
        <v>170800</v>
      </c>
      <c r="E139" s="42"/>
      <c r="F139" s="3">
        <v>85400</v>
      </c>
      <c r="G139" s="39">
        <f t="shared" si="7"/>
        <v>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40" customFormat="1" ht="15.75" x14ac:dyDescent="0.2">
      <c r="A140" s="1" t="s">
        <v>35</v>
      </c>
      <c r="B140" s="44"/>
      <c r="C140" s="41">
        <v>132800</v>
      </c>
      <c r="D140" s="35">
        <f t="shared" si="9"/>
        <v>66400</v>
      </c>
      <c r="E140" s="42"/>
      <c r="F140" s="3">
        <v>33200</v>
      </c>
      <c r="G140" s="39">
        <f t="shared" si="7"/>
        <v>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40" customFormat="1" ht="15.75" x14ac:dyDescent="0.2">
      <c r="A141" s="1" t="s">
        <v>94</v>
      </c>
      <c r="B141" s="44"/>
      <c r="C141" s="41">
        <v>292800</v>
      </c>
      <c r="D141" s="35">
        <f t="shared" si="9"/>
        <v>146400</v>
      </c>
      <c r="E141" s="42"/>
      <c r="F141" s="3">
        <v>73200</v>
      </c>
      <c r="G141" s="39">
        <f t="shared" si="7"/>
        <v>0</v>
      </c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40" customFormat="1" ht="15.75" x14ac:dyDescent="0.2">
      <c r="A142" s="1" t="s">
        <v>93</v>
      </c>
      <c r="B142" s="33"/>
      <c r="C142" s="41">
        <v>153600</v>
      </c>
      <c r="D142" s="35">
        <f t="shared" si="9"/>
        <v>76800</v>
      </c>
      <c r="E142" s="42"/>
      <c r="F142" s="3">
        <v>38400</v>
      </c>
      <c r="G142" s="39">
        <f t="shared" si="7"/>
        <v>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40" customFormat="1" ht="15.75" x14ac:dyDescent="0.2">
      <c r="A143" s="1" t="s">
        <v>92</v>
      </c>
      <c r="B143" s="33"/>
      <c r="C143" s="41">
        <v>93600</v>
      </c>
      <c r="D143" s="35">
        <f t="shared" si="9"/>
        <v>46800</v>
      </c>
      <c r="E143" s="42"/>
      <c r="F143" s="3">
        <v>23400</v>
      </c>
      <c r="G143" s="39">
        <f t="shared" ref="G143:G161" si="10">(B143*D143)+(E143*F143)</f>
        <v>0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40" customFormat="1" ht="15.75" x14ac:dyDescent="0.2">
      <c r="A144" s="1" t="s">
        <v>91</v>
      </c>
      <c r="B144" s="33"/>
      <c r="C144" s="41">
        <v>97200</v>
      </c>
      <c r="D144" s="35">
        <f t="shared" si="9"/>
        <v>48600</v>
      </c>
      <c r="E144" s="42"/>
      <c r="F144" s="3">
        <v>24300</v>
      </c>
      <c r="G144" s="39">
        <f t="shared" si="10"/>
        <v>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40" customFormat="1" ht="15.75" x14ac:dyDescent="0.2">
      <c r="A145" s="1" t="s">
        <v>90</v>
      </c>
      <c r="B145" s="33"/>
      <c r="C145" s="41">
        <v>285600</v>
      </c>
      <c r="D145" s="35">
        <f t="shared" si="9"/>
        <v>142800</v>
      </c>
      <c r="E145" s="42"/>
      <c r="F145" s="3">
        <v>71400</v>
      </c>
      <c r="G145" s="39">
        <f t="shared" si="10"/>
        <v>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40" customFormat="1" ht="15.75" x14ac:dyDescent="0.2">
      <c r="A146" s="1" t="s">
        <v>99</v>
      </c>
      <c r="B146" s="33"/>
      <c r="C146" s="41">
        <v>285600</v>
      </c>
      <c r="D146" s="35">
        <f t="shared" si="9"/>
        <v>142800</v>
      </c>
      <c r="E146" s="42"/>
      <c r="F146" s="3">
        <v>71400</v>
      </c>
      <c r="G146" s="39">
        <f t="shared" si="10"/>
        <v>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40" customFormat="1" ht="15.75" x14ac:dyDescent="0.2">
      <c r="A147" s="1" t="s">
        <v>89</v>
      </c>
      <c r="B147" s="33"/>
      <c r="C147" s="41">
        <v>241200</v>
      </c>
      <c r="D147" s="35">
        <f t="shared" si="9"/>
        <v>120600</v>
      </c>
      <c r="E147" s="42"/>
      <c r="F147" s="3">
        <v>60300</v>
      </c>
      <c r="G147" s="39">
        <f t="shared" si="10"/>
        <v>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40" customFormat="1" ht="15.75" x14ac:dyDescent="0.2">
      <c r="A148" s="1" t="s">
        <v>88</v>
      </c>
      <c r="B148" s="33"/>
      <c r="C148" s="41">
        <v>297600</v>
      </c>
      <c r="D148" s="35">
        <f t="shared" si="9"/>
        <v>148800</v>
      </c>
      <c r="E148" s="42"/>
      <c r="F148" s="3">
        <v>74400</v>
      </c>
      <c r="G148" s="39">
        <f t="shared" si="10"/>
        <v>0</v>
      </c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40" customFormat="1" ht="15.75" x14ac:dyDescent="0.2">
      <c r="A149" s="1" t="s">
        <v>87</v>
      </c>
      <c r="B149" s="33"/>
      <c r="C149" s="41">
        <v>220800</v>
      </c>
      <c r="D149" s="35">
        <f t="shared" si="9"/>
        <v>110400</v>
      </c>
      <c r="E149" s="42"/>
      <c r="F149" s="3">
        <v>55200</v>
      </c>
      <c r="G149" s="39">
        <f t="shared" si="10"/>
        <v>0</v>
      </c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40" customFormat="1" ht="15.75" x14ac:dyDescent="0.2">
      <c r="A150" s="1" t="s">
        <v>86</v>
      </c>
      <c r="B150" s="33"/>
      <c r="C150" s="41">
        <v>374400</v>
      </c>
      <c r="D150" s="35">
        <f t="shared" si="9"/>
        <v>187200</v>
      </c>
      <c r="E150" s="42"/>
      <c r="F150" s="3">
        <v>93600</v>
      </c>
      <c r="G150" s="39">
        <f t="shared" si="10"/>
        <v>0</v>
      </c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40" customFormat="1" ht="15.75" x14ac:dyDescent="0.2">
      <c r="A151" s="1" t="s">
        <v>85</v>
      </c>
      <c r="B151" s="33"/>
      <c r="C151" s="41">
        <v>374400</v>
      </c>
      <c r="D151" s="35">
        <f t="shared" si="9"/>
        <v>187200</v>
      </c>
      <c r="E151" s="42"/>
      <c r="F151" s="3">
        <v>93600</v>
      </c>
      <c r="G151" s="39">
        <f t="shared" si="10"/>
        <v>0</v>
      </c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40" customFormat="1" ht="15.75" x14ac:dyDescent="0.2">
      <c r="A152" s="1" t="s">
        <v>84</v>
      </c>
      <c r="B152" s="33"/>
      <c r="C152" s="41">
        <v>235200</v>
      </c>
      <c r="D152" s="35">
        <f t="shared" si="9"/>
        <v>117600</v>
      </c>
      <c r="E152" s="42"/>
      <c r="F152" s="3">
        <v>58800</v>
      </c>
      <c r="G152" s="39">
        <f t="shared" si="10"/>
        <v>0</v>
      </c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40" customFormat="1" ht="15.75" x14ac:dyDescent="0.2">
      <c r="A153" s="1" t="s">
        <v>83</v>
      </c>
      <c r="B153" s="33"/>
      <c r="C153" s="41">
        <v>170400</v>
      </c>
      <c r="D153" s="35">
        <f t="shared" si="9"/>
        <v>85200</v>
      </c>
      <c r="E153" s="42"/>
      <c r="F153" s="3">
        <v>42600</v>
      </c>
      <c r="G153" s="39">
        <f t="shared" si="10"/>
        <v>0</v>
      </c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40" customFormat="1" ht="15.75" x14ac:dyDescent="0.2">
      <c r="A154" s="1" t="s">
        <v>36</v>
      </c>
      <c r="B154" s="33"/>
      <c r="C154" s="41">
        <v>174400</v>
      </c>
      <c r="D154" s="35">
        <f t="shared" si="9"/>
        <v>87200</v>
      </c>
      <c r="E154" s="42"/>
      <c r="F154" s="3">
        <v>43600</v>
      </c>
      <c r="G154" s="39">
        <f t="shared" si="10"/>
        <v>0</v>
      </c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40" customFormat="1" ht="15.75" x14ac:dyDescent="0.2">
      <c r="A155" s="1" t="s">
        <v>82</v>
      </c>
      <c r="B155" s="33"/>
      <c r="C155" s="41">
        <v>208800</v>
      </c>
      <c r="D155" s="35">
        <f t="shared" si="9"/>
        <v>104400</v>
      </c>
      <c r="E155" s="42"/>
      <c r="F155" s="3">
        <v>52200</v>
      </c>
      <c r="G155" s="39">
        <f t="shared" si="10"/>
        <v>0</v>
      </c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40" customFormat="1" ht="15.75" x14ac:dyDescent="0.2">
      <c r="A156" s="1" t="s">
        <v>37</v>
      </c>
      <c r="B156" s="33"/>
      <c r="C156" s="41">
        <v>56800</v>
      </c>
      <c r="D156" s="35">
        <f t="shared" si="9"/>
        <v>28400</v>
      </c>
      <c r="E156" s="42"/>
      <c r="F156" s="3">
        <v>14200</v>
      </c>
      <c r="G156" s="39">
        <f t="shared" si="10"/>
        <v>0</v>
      </c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40" customFormat="1" ht="15.75" x14ac:dyDescent="0.2">
      <c r="A157" s="1" t="s">
        <v>81</v>
      </c>
      <c r="B157" s="33"/>
      <c r="C157" s="41">
        <v>37600</v>
      </c>
      <c r="D157" s="35">
        <f t="shared" si="9"/>
        <v>18800</v>
      </c>
      <c r="E157" s="42"/>
      <c r="F157" s="3">
        <v>9400</v>
      </c>
      <c r="G157" s="39">
        <f t="shared" si="10"/>
        <v>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40" customFormat="1" ht="15.75" x14ac:dyDescent="0.2">
      <c r="A158" s="1" t="s">
        <v>80</v>
      </c>
      <c r="B158" s="33"/>
      <c r="C158" s="41">
        <v>2705520</v>
      </c>
      <c r="D158" s="35">
        <f t="shared" si="9"/>
        <v>1352760</v>
      </c>
      <c r="E158" s="42"/>
      <c r="F158" s="3">
        <v>676380</v>
      </c>
      <c r="G158" s="39">
        <f t="shared" si="10"/>
        <v>0</v>
      </c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40" customFormat="1" ht="15.75" x14ac:dyDescent="0.2">
      <c r="A159" s="1" t="s">
        <v>79</v>
      </c>
      <c r="B159" s="33"/>
      <c r="C159" s="41">
        <v>391040</v>
      </c>
      <c r="D159" s="35">
        <f t="shared" si="9"/>
        <v>195520</v>
      </c>
      <c r="E159" s="42"/>
      <c r="F159" s="3">
        <v>97760</v>
      </c>
      <c r="G159" s="39">
        <f t="shared" si="10"/>
        <v>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40" customFormat="1" ht="15.75" x14ac:dyDescent="0.2">
      <c r="A160" s="1" t="s">
        <v>78</v>
      </c>
      <c r="B160" s="33"/>
      <c r="C160" s="41">
        <v>982352.00000000012</v>
      </c>
      <c r="D160" s="35">
        <f t="shared" si="9"/>
        <v>491176.00000000006</v>
      </c>
      <c r="E160" s="42"/>
      <c r="F160" s="3">
        <v>245588.00000000003</v>
      </c>
      <c r="G160" s="39">
        <f t="shared" si="10"/>
        <v>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40" customFormat="1" ht="16.5" thickBot="1" x14ac:dyDescent="0.25">
      <c r="A161" s="2" t="s">
        <v>77</v>
      </c>
      <c r="B161" s="45"/>
      <c r="C161" s="46">
        <v>2056000</v>
      </c>
      <c r="D161" s="47">
        <f t="shared" si="9"/>
        <v>1028000</v>
      </c>
      <c r="E161" s="48"/>
      <c r="F161" s="4">
        <v>514000</v>
      </c>
      <c r="G161" s="49">
        <f t="shared" si="10"/>
        <v>0</v>
      </c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s="40" customFormat="1" ht="27.95" customHeight="1" thickBot="1" x14ac:dyDescent="0.25">
      <c r="A162" s="5"/>
      <c r="B162" s="50"/>
      <c r="C162" s="51"/>
      <c r="D162" s="52"/>
      <c r="E162" s="53"/>
      <c r="F162" s="6"/>
      <c r="G162" s="54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s="61" customFormat="1" ht="15.75" x14ac:dyDescent="0.25">
      <c r="A163" s="55"/>
      <c r="B163" s="50"/>
      <c r="C163" s="56"/>
      <c r="D163" s="57" t="s">
        <v>40</v>
      </c>
      <c r="E163" s="58"/>
      <c r="F163" s="58"/>
      <c r="G163" s="59">
        <f>SUM(G28:G161)</f>
        <v>1010587.5</v>
      </c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</row>
    <row r="164" spans="1:18" s="61" customFormat="1" ht="15.75" x14ac:dyDescent="0.25">
      <c r="A164" s="62"/>
      <c r="B164" s="63"/>
      <c r="C164" s="64"/>
      <c r="D164" s="65" t="s">
        <v>14</v>
      </c>
      <c r="E164" s="66"/>
      <c r="F164" s="66"/>
      <c r="G164" s="67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</row>
    <row r="165" spans="1:18" s="61" customFormat="1" ht="15.75" x14ac:dyDescent="0.25">
      <c r="A165" s="63"/>
      <c r="B165" s="50"/>
      <c r="C165" s="56"/>
      <c r="D165" s="68" t="s">
        <v>15</v>
      </c>
      <c r="E165" s="69"/>
      <c r="F165" s="69"/>
      <c r="G165" s="70">
        <f>SUM(G163:G164)</f>
        <v>1010587.5</v>
      </c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</row>
    <row r="166" spans="1:18" s="61" customFormat="1" ht="15.75" x14ac:dyDescent="0.25">
      <c r="A166" s="71"/>
      <c r="B166" s="50"/>
      <c r="C166" s="56"/>
      <c r="D166" s="72" t="s">
        <v>7</v>
      </c>
      <c r="E166" s="73"/>
      <c r="F166" s="73"/>
      <c r="G166" s="74">
        <f>G167-G165</f>
        <v>272858.625</v>
      </c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</row>
    <row r="167" spans="1:18" s="61" customFormat="1" ht="16.5" thickBot="1" x14ac:dyDescent="0.3">
      <c r="A167" s="55"/>
      <c r="B167" s="50"/>
      <c r="C167" s="56"/>
      <c r="D167" s="75" t="s">
        <v>41</v>
      </c>
      <c r="E167" s="76"/>
      <c r="F167" s="76"/>
      <c r="G167" s="77">
        <f>G165*1.27</f>
        <v>1283446.125</v>
      </c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</row>
    <row r="168" spans="1:18" x14ac:dyDescent="0.25">
      <c r="B168" s="78"/>
      <c r="C168" s="79"/>
      <c r="D168" s="80"/>
      <c r="E168" s="80"/>
      <c r="G168" s="81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1:18" x14ac:dyDescent="0.25">
      <c r="B169" s="78"/>
      <c r="C169" s="79"/>
      <c r="D169" s="80"/>
      <c r="E169" s="80"/>
      <c r="G169" s="81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spans="1:18" x14ac:dyDescent="0.25">
      <c r="B170" s="78"/>
      <c r="C170" s="79"/>
      <c r="D170" s="80"/>
      <c r="E170" s="80"/>
      <c r="G170" s="81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spans="1:18" x14ac:dyDescent="0.25">
      <c r="B171" s="78"/>
      <c r="C171" s="79"/>
      <c r="D171" s="80"/>
      <c r="E171" s="80"/>
      <c r="G171" s="81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spans="1:18" ht="15.75" x14ac:dyDescent="0.25">
      <c r="A172" s="55"/>
      <c r="B172" s="50"/>
      <c r="C172" s="56"/>
      <c r="D172" s="82"/>
      <c r="E172" s="82"/>
      <c r="F172" s="82"/>
      <c r="G172" s="83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spans="1:18" ht="15.75" x14ac:dyDescent="0.25">
      <c r="A173" s="10"/>
      <c r="B173" s="104" t="s">
        <v>2</v>
      </c>
      <c r="C173" s="104"/>
      <c r="D173" s="104"/>
      <c r="E173" s="104"/>
      <c r="F173" s="104"/>
      <c r="G173" s="84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1:18" ht="15.75" x14ac:dyDescent="0.25">
      <c r="A174" s="85"/>
      <c r="B174" s="85"/>
      <c r="C174" s="85"/>
      <c r="D174" s="86" t="s">
        <v>0</v>
      </c>
      <c r="E174" s="87"/>
      <c r="F174" s="87"/>
      <c r="G174" s="88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spans="1:18" ht="15.75" x14ac:dyDescent="0.25">
      <c r="A175" s="10"/>
      <c r="B175" s="86"/>
      <c r="C175" s="86"/>
      <c r="D175" s="82"/>
      <c r="E175" s="82"/>
      <c r="F175" s="82"/>
      <c r="G175" s="83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spans="1:18" ht="15.75" x14ac:dyDescent="0.25">
      <c r="A176" s="55"/>
      <c r="B176" s="87"/>
      <c r="C176" s="56"/>
      <c r="D176" s="82"/>
      <c r="E176" s="103" t="s">
        <v>1</v>
      </c>
      <c r="F176" s="103"/>
      <c r="G176" s="83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spans="1:18" ht="15.75" x14ac:dyDescent="0.25">
      <c r="A177" s="55"/>
      <c r="B177" s="87"/>
      <c r="C177" s="56"/>
      <c r="D177" s="82"/>
      <c r="E177" s="87"/>
      <c r="F177" s="87"/>
      <c r="G177" s="83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spans="1:18" ht="15.75" x14ac:dyDescent="0.25">
      <c r="A178" s="55"/>
      <c r="B178" s="87"/>
      <c r="C178" s="56"/>
      <c r="D178" s="82"/>
      <c r="E178" s="82"/>
      <c r="F178" s="82"/>
      <c r="G178" s="83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spans="1:18" ht="15.75" x14ac:dyDescent="0.25">
      <c r="A179" s="55"/>
      <c r="B179" s="87"/>
      <c r="C179" s="56"/>
      <c r="D179" s="82"/>
      <c r="E179" s="82"/>
      <c r="F179" s="82"/>
      <c r="G179" s="83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1:18" ht="15.75" x14ac:dyDescent="0.25">
      <c r="A180" s="61"/>
      <c r="B180" s="61"/>
      <c r="C180" s="61"/>
      <c r="D180" s="102" t="s">
        <v>167</v>
      </c>
      <c r="E180" s="102"/>
      <c r="F180" s="102"/>
      <c r="G180" s="102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spans="1:18" ht="15.75" x14ac:dyDescent="0.25">
      <c r="A181" s="61"/>
      <c r="B181" s="61"/>
      <c r="C181" s="61"/>
      <c r="D181" s="64"/>
      <c r="E181" s="64"/>
      <c r="F181" s="64"/>
      <c r="G181" s="64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spans="1:18" ht="15.75" x14ac:dyDescent="0.25">
      <c r="A182" s="63"/>
      <c r="B182" s="50"/>
      <c r="C182" s="56"/>
      <c r="D182" s="87"/>
      <c r="E182" s="87"/>
      <c r="F182" s="87"/>
      <c r="G182" s="88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1:18" ht="15.75" x14ac:dyDescent="0.25">
      <c r="A183" s="63"/>
      <c r="B183" s="50"/>
      <c r="C183" s="56"/>
      <c r="D183" s="87"/>
      <c r="E183" s="87"/>
      <c r="F183" s="87"/>
      <c r="G183" s="88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spans="1:18" ht="15.75" thickBot="1" x14ac:dyDescent="0.3">
      <c r="A184" s="89"/>
      <c r="B184" s="78"/>
      <c r="C184" s="79"/>
      <c r="D184" s="90"/>
      <c r="E184" s="90"/>
      <c r="F184" s="90"/>
      <c r="G184" s="91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1:18" x14ac:dyDescent="0.25">
      <c r="A185" s="184" t="s">
        <v>134</v>
      </c>
      <c r="B185" s="185"/>
      <c r="C185" s="185"/>
      <c r="D185" s="185"/>
      <c r="E185" s="185"/>
      <c r="F185" s="185"/>
      <c r="G185" s="186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1:18" ht="14.1" customHeight="1" x14ac:dyDescent="0.25">
      <c r="A186" s="187"/>
      <c r="B186" s="188"/>
      <c r="C186" s="188"/>
      <c r="D186" s="188"/>
      <c r="E186" s="188"/>
      <c r="F186" s="188"/>
      <c r="G186" s="189"/>
      <c r="H186" s="9"/>
      <c r="I186" s="9"/>
      <c r="J186" s="9"/>
      <c r="K186" s="9"/>
    </row>
    <row r="187" spans="1:18" x14ac:dyDescent="0.25">
      <c r="A187" s="187"/>
      <c r="B187" s="188"/>
      <c r="C187" s="188"/>
      <c r="D187" s="188"/>
      <c r="E187" s="188"/>
      <c r="F187" s="188"/>
      <c r="G187" s="189"/>
      <c r="H187" s="9"/>
      <c r="I187" s="9"/>
      <c r="J187" s="9"/>
      <c r="K187" s="9"/>
    </row>
    <row r="188" spans="1:18" x14ac:dyDescent="0.25">
      <c r="A188" s="187"/>
      <c r="B188" s="188"/>
      <c r="C188" s="188"/>
      <c r="D188" s="188"/>
      <c r="E188" s="188"/>
      <c r="F188" s="188"/>
      <c r="G188" s="189"/>
      <c r="H188" s="9"/>
      <c r="I188" s="9"/>
      <c r="J188" s="9"/>
      <c r="K188" s="9"/>
    </row>
    <row r="189" spans="1:18" s="92" customFormat="1" x14ac:dyDescent="0.25">
      <c r="A189" s="187"/>
      <c r="B189" s="188"/>
      <c r="C189" s="188"/>
      <c r="D189" s="188"/>
      <c r="E189" s="188"/>
      <c r="F189" s="188"/>
      <c r="G189" s="189"/>
      <c r="H189" s="9"/>
      <c r="I189" s="9"/>
      <c r="J189" s="9"/>
      <c r="K189" s="9"/>
    </row>
    <row r="190" spans="1:18" x14ac:dyDescent="0.25">
      <c r="A190" s="187"/>
      <c r="B190" s="188"/>
      <c r="C190" s="188"/>
      <c r="D190" s="188"/>
      <c r="E190" s="188"/>
      <c r="F190" s="188"/>
      <c r="G190" s="189"/>
      <c r="H190" s="9"/>
      <c r="I190" s="9"/>
      <c r="J190" s="9"/>
      <c r="K190" s="9"/>
    </row>
    <row r="191" spans="1:18" x14ac:dyDescent="0.25">
      <c r="A191" s="187"/>
      <c r="B191" s="188"/>
      <c r="C191" s="188"/>
      <c r="D191" s="188"/>
      <c r="E191" s="188"/>
      <c r="F191" s="188"/>
      <c r="G191" s="189"/>
      <c r="H191" s="9"/>
      <c r="I191" s="9"/>
      <c r="J191" s="9"/>
      <c r="K191" s="9"/>
    </row>
    <row r="192" spans="1:18" x14ac:dyDescent="0.25">
      <c r="A192" s="187"/>
      <c r="B192" s="188"/>
      <c r="C192" s="188"/>
      <c r="D192" s="188"/>
      <c r="E192" s="188"/>
      <c r="F192" s="188"/>
      <c r="G192" s="18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spans="1:18" ht="15.75" thickBot="1" x14ac:dyDescent="0.3">
      <c r="A193" s="190"/>
      <c r="B193" s="191"/>
      <c r="C193" s="191"/>
      <c r="D193" s="191"/>
      <c r="E193" s="191"/>
      <c r="F193" s="191"/>
      <c r="G193" s="192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1:18" x14ac:dyDescent="0.25">
      <c r="A194" s="93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</row>
  </sheetData>
  <mergeCells count="42">
    <mergeCell ref="E24:G24"/>
    <mergeCell ref="A24:B24"/>
    <mergeCell ref="A185:G193"/>
    <mergeCell ref="D26:D27"/>
    <mergeCell ref="G26:G27"/>
    <mergeCell ref="A25:B25"/>
    <mergeCell ref="C25:D25"/>
    <mergeCell ref="E25:G25"/>
    <mergeCell ref="E26:E27"/>
    <mergeCell ref="F26:F27"/>
    <mergeCell ref="A1:G1"/>
    <mergeCell ref="A12:D12"/>
    <mergeCell ref="A13:D13"/>
    <mergeCell ref="A16:D16"/>
    <mergeCell ref="A15:D15"/>
    <mergeCell ref="A2:G2"/>
    <mergeCell ref="A10:D10"/>
    <mergeCell ref="A3:G3"/>
    <mergeCell ref="A7:D7"/>
    <mergeCell ref="A8:D8"/>
    <mergeCell ref="A14:D14"/>
    <mergeCell ref="A4:G4"/>
    <mergeCell ref="A6:G6"/>
    <mergeCell ref="A9:D9"/>
    <mergeCell ref="E7:G18"/>
    <mergeCell ref="A11:D11"/>
    <mergeCell ref="A17:D17"/>
    <mergeCell ref="A26:A27"/>
    <mergeCell ref="D180:G180"/>
    <mergeCell ref="E176:F176"/>
    <mergeCell ref="B173:F173"/>
    <mergeCell ref="A20:D21"/>
    <mergeCell ref="E20:G20"/>
    <mergeCell ref="E21:G21"/>
    <mergeCell ref="C23:D23"/>
    <mergeCell ref="A18:D18"/>
    <mergeCell ref="E23:G23"/>
    <mergeCell ref="E22:G22"/>
    <mergeCell ref="A23:B23"/>
    <mergeCell ref="C24:D24"/>
    <mergeCell ref="B26:B27"/>
    <mergeCell ref="C26:C27"/>
  </mergeCells>
  <phoneticPr fontId="2" type="noConversion"/>
  <pageMargins left="0.5868503937007874" right="0.39000000000000007" top="0.59055118110236227" bottom="0.59055118110236227" header="0.16" footer="0.16"/>
  <pageSetup paperSize="9" scale="70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Pályázat + Bérlet</vt:lpstr>
    </vt:vector>
  </TitlesOfParts>
  <Company>Noel Lámpaház Kft.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Pintye Tímea</dc:creator>
  <cp:lastModifiedBy>VÜ04</cp:lastModifiedBy>
  <cp:lastPrinted>2018-04-13T11:23:58Z</cp:lastPrinted>
  <dcterms:created xsi:type="dcterms:W3CDTF">2010-01-18T10:00:40Z</dcterms:created>
  <dcterms:modified xsi:type="dcterms:W3CDTF">2018-05-28T11:32:50Z</dcterms:modified>
</cp:coreProperties>
</file>