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MKFT\Desktop\2018M\"/>
    </mc:Choice>
  </mc:AlternateContent>
  <bookViews>
    <workbookView xWindow="0" yWindow="0" windowWidth="19200" windowHeight="7310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H131" i="1" l="1"/>
  <c r="G135" i="1"/>
  <c r="I73" i="1" l="1"/>
  <c r="I120" i="1"/>
  <c r="I131" i="1" s="1"/>
  <c r="I98" i="1"/>
  <c r="I130" i="1" s="1"/>
  <c r="I84" i="1"/>
  <c r="I129" i="1" s="1"/>
  <c r="I46" i="1"/>
  <c r="I10" i="1"/>
  <c r="I128" i="1" l="1"/>
  <c r="I49" i="1"/>
  <c r="I75" i="1" s="1"/>
  <c r="I135" i="1"/>
  <c r="G120" i="1" l="1"/>
  <c r="G49" i="1" l="1"/>
  <c r="H6" i="1" l="1"/>
  <c r="H7" i="1"/>
  <c r="H8" i="1"/>
  <c r="H9" i="1"/>
  <c r="H5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16" i="1"/>
  <c r="E10" i="1" l="1"/>
  <c r="E98" i="1"/>
  <c r="E130" i="1" s="1"/>
  <c r="H130" i="1" s="1"/>
  <c r="E84" i="1"/>
  <c r="E129" i="1" s="1"/>
  <c r="H129" i="1" s="1"/>
  <c r="H135" i="1" s="1"/>
  <c r="H68" i="1"/>
  <c r="H69" i="1"/>
  <c r="H70" i="1"/>
  <c r="H71" i="1"/>
  <c r="F75" i="1"/>
  <c r="E73" i="1"/>
  <c r="E46" i="1"/>
  <c r="E49" i="1" s="1"/>
  <c r="G10" i="1"/>
  <c r="H10" i="1" s="1"/>
  <c r="E128" i="1" l="1"/>
  <c r="E135" i="1" s="1"/>
  <c r="E75" i="1"/>
  <c r="H73" i="1"/>
  <c r="G75" i="1"/>
  <c r="H75" i="1" l="1"/>
</calcChain>
</file>

<file path=xl/sharedStrings.xml><?xml version="1.0" encoding="utf-8"?>
<sst xmlns="http://schemas.openxmlformats.org/spreadsheetml/2006/main" count="188" uniqueCount="147">
  <si>
    <t>Sor</t>
  </si>
  <si>
    <t>Feladat megnevezése</t>
  </si>
  <si>
    <t>Közművelődés   0001</t>
  </si>
  <si>
    <t xml:space="preserve">Közművelődés   </t>
  </si>
  <si>
    <t>.0001</t>
  </si>
  <si>
    <t>.0002</t>
  </si>
  <si>
    <t>Múzeumi feladatok</t>
  </si>
  <si>
    <t>.0003</t>
  </si>
  <si>
    <t>Turizmus</t>
  </si>
  <si>
    <t>.0004</t>
  </si>
  <si>
    <t>Kiadói tevékenység</t>
  </si>
  <si>
    <t>Összege</t>
  </si>
  <si>
    <t>Üzleti terv</t>
  </si>
  <si>
    <t>Tétele</t>
  </si>
  <si>
    <t>Önkorm.szerződés</t>
  </si>
  <si>
    <t>1;2;3.1</t>
  </si>
  <si>
    <t>3.2;</t>
  </si>
  <si>
    <t>3.3;</t>
  </si>
  <si>
    <t>Összesen:</t>
  </si>
  <si>
    <t>Vállalkozás Önkormányzattal</t>
  </si>
  <si>
    <t>.0000</t>
  </si>
  <si>
    <t>.1000</t>
  </si>
  <si>
    <t>Farsangi színház</t>
  </si>
  <si>
    <t>Nők napja</t>
  </si>
  <si>
    <t>Lány és asszony bál</t>
  </si>
  <si>
    <t>Pilvax Kávéház Városi ünnep</t>
  </si>
  <si>
    <t>Virágvasárnapi passió</t>
  </si>
  <si>
    <t>Roma világnap</t>
  </si>
  <si>
    <t>Vers Város- költészet napja</t>
  </si>
  <si>
    <t>Holokauszt emléknap</t>
  </si>
  <si>
    <t>Tüsök színpad</t>
  </si>
  <si>
    <t>Te szedd ! Város takarítás</t>
  </si>
  <si>
    <t>Városi Majális</t>
  </si>
  <si>
    <t>Szent Mónika találkozó</t>
  </si>
  <si>
    <t>Pünkösdi fesztivál</t>
  </si>
  <si>
    <t>Orbán nap</t>
  </si>
  <si>
    <t>Városi gyerek nap</t>
  </si>
  <si>
    <t>Triatlon</t>
  </si>
  <si>
    <t>Pedagógus nap</t>
  </si>
  <si>
    <t>Szent Iván éj múzeumi napok</t>
  </si>
  <si>
    <t>Város napja</t>
  </si>
  <si>
    <t>Népcsoportok utcafesztiválja</t>
  </si>
  <si>
    <t>Kertmoozi</t>
  </si>
  <si>
    <t>Szent István ünnep</t>
  </si>
  <si>
    <t>Szabadtéri színház</t>
  </si>
  <si>
    <t>II. Bátaszéki Bornapok</t>
  </si>
  <si>
    <t>Idősek világnapja</t>
  </si>
  <si>
    <t>Városi ünnepség</t>
  </si>
  <si>
    <t xml:space="preserve">70 éven felüliek Karácsonyváró </t>
  </si>
  <si>
    <t>Városi Advent</t>
  </si>
  <si>
    <t>Fiataloka városért</t>
  </si>
  <si>
    <t>Karácsonyi hangverseny</t>
  </si>
  <si>
    <t>Részösszesen:</t>
  </si>
  <si>
    <t>Rendezvények</t>
  </si>
  <si>
    <t>Rendezvények összesen:</t>
  </si>
  <si>
    <t>4;</t>
  </si>
  <si>
    <t>.2000</t>
  </si>
  <si>
    <t>PR kommunikáció és marketing</t>
  </si>
  <si>
    <t>Tolnatáj Tv</t>
  </si>
  <si>
    <t>7.</t>
  </si>
  <si>
    <t>Rádió antritt</t>
  </si>
  <si>
    <t>Média works</t>
  </si>
  <si>
    <t>PR kommun., marketing össz.</t>
  </si>
  <si>
    <t>On-line felültek /kisfilmek</t>
  </si>
  <si>
    <t>.2001</t>
  </si>
  <si>
    <t>.2002</t>
  </si>
  <si>
    <t>.2003</t>
  </si>
  <si>
    <t>.2004</t>
  </si>
  <si>
    <t xml:space="preserve">Forrás </t>
  </si>
  <si>
    <t>Munka</t>
  </si>
  <si>
    <t>szám</t>
  </si>
  <si>
    <t>különb.</t>
  </si>
  <si>
    <t>5.</t>
  </si>
  <si>
    <t>Beszerzések</t>
  </si>
  <si>
    <t>.5001</t>
  </si>
  <si>
    <t>Telefon</t>
  </si>
  <si>
    <t>.5002</t>
  </si>
  <si>
    <t>Hangosítás eszközei</t>
  </si>
  <si>
    <t>.5003</t>
  </si>
  <si>
    <t>Szolgáltatások</t>
  </si>
  <si>
    <t>.5000</t>
  </si>
  <si>
    <t>6.</t>
  </si>
  <si>
    <t>.3000</t>
  </si>
  <si>
    <t>.3001</t>
  </si>
  <si>
    <t>.3002</t>
  </si>
  <si>
    <t>.3003</t>
  </si>
  <si>
    <t>.4000</t>
  </si>
  <si>
    <t>7.1</t>
  </si>
  <si>
    <t>7.2</t>
  </si>
  <si>
    <t>7.3</t>
  </si>
  <si>
    <t>7.4</t>
  </si>
  <si>
    <t>5.1</t>
  </si>
  <si>
    <t>5.2</t>
  </si>
  <si>
    <t>5.3</t>
  </si>
  <si>
    <t>.4001</t>
  </si>
  <si>
    <t>Nyomdai szolg.</t>
  </si>
  <si>
    <t>6.1</t>
  </si>
  <si>
    <t>Postai</t>
  </si>
  <si>
    <t>6.2</t>
  </si>
  <si>
    <t>.4002</t>
  </si>
  <si>
    <t>.4003</t>
  </si>
  <si>
    <t>6.3</t>
  </si>
  <si>
    <t>.4004</t>
  </si>
  <si>
    <t>Szóróanyagok</t>
  </si>
  <si>
    <t>6.4</t>
  </si>
  <si>
    <t>.4005</t>
  </si>
  <si>
    <t>Ügyvez.fel.bizt</t>
  </si>
  <si>
    <t>6.5</t>
  </si>
  <si>
    <t>.4006</t>
  </si>
  <si>
    <t>Hangosítás, zene</t>
  </si>
  <si>
    <t>6.6</t>
  </si>
  <si>
    <t>.4007</t>
  </si>
  <si>
    <t>Rendszegazda, informatika</t>
  </si>
  <si>
    <t>6.7</t>
  </si>
  <si>
    <t>.4008</t>
  </si>
  <si>
    <t>Könyvvizsgálat</t>
  </si>
  <si>
    <t>6.8</t>
  </si>
  <si>
    <t>.4009</t>
  </si>
  <si>
    <t>Könyvelés, pü tanácsadás</t>
  </si>
  <si>
    <t>6.9</t>
  </si>
  <si>
    <t>.4010</t>
  </si>
  <si>
    <t>Bankköltségek</t>
  </si>
  <si>
    <t>6.10</t>
  </si>
  <si>
    <t>TOP pályázatok</t>
  </si>
  <si>
    <t>Tanuszoda projekt mm.</t>
  </si>
  <si>
    <t>Alsónyék- Bátaszék kerékpát út pm</t>
  </si>
  <si>
    <t>Iparterület projekt menedzs.</t>
  </si>
  <si>
    <t>6.11</t>
  </si>
  <si>
    <t>6.12</t>
  </si>
  <si>
    <t>6.13</t>
  </si>
  <si>
    <t>12.415.859</t>
  </si>
  <si>
    <t>0;1;2</t>
  </si>
  <si>
    <t>teljesített</t>
  </si>
  <si>
    <t>2017.évi kifizetetlen számlák</t>
  </si>
  <si>
    <t>.4011</t>
  </si>
  <si>
    <t>TETT</t>
  </si>
  <si>
    <t>.6001</t>
  </si>
  <si>
    <t>TIP áru</t>
  </si>
  <si>
    <t>Városdekoráció</t>
  </si>
  <si>
    <t>megjegyzés</t>
  </si>
  <si>
    <t>Teljesített</t>
  </si>
  <si>
    <t>Munkaszámok szerinti összesítés</t>
  </si>
  <si>
    <t>Közműv.rendezvények kommun.</t>
  </si>
  <si>
    <t>Pályázatok</t>
  </si>
  <si>
    <t>TIP árúk</t>
  </si>
  <si>
    <t>Mindösszesen:</t>
  </si>
  <si>
    <t>Önkor-al szerződött tev. össz.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</si>
</sst>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0" borderId="1" xfId="0" applyFont="1" applyBorder="1"/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0" fontId="7" fillId="0" borderId="1" xfId="0" applyFont="1" applyBorder="1"/>
    <xf numFmtId="0" fontId="3" fillId="0" borderId="1" xfId="0" applyFont="1" applyBorder="1"/>
    <xf numFmtId="0" fontId="0" fillId="0" borderId="1" xfId="0" applyNumberFormat="1" applyBorder="1"/>
    <xf numFmtId="0" fontId="0" fillId="0" borderId="2" xfId="0" applyBorder="1"/>
    <xf numFmtId="0" fontId="1" fillId="0" borderId="2" xfId="0" applyFont="1" applyBorder="1"/>
    <xf numFmtId="0" fontId="7" fillId="0" borderId="2" xfId="0" applyFont="1" applyBorder="1"/>
    <xf numFmtId="0" fontId="3" fillId="0" borderId="2" xfId="0" applyFont="1" applyBorder="1"/>
    <xf numFmtId="0" fontId="0" fillId="0" borderId="0" xfId="0" applyFont="1" applyBorder="1"/>
    <xf numFmtId="0" fontId="4" fillId="0" borderId="0" xfId="0" applyFont="1" applyBorder="1"/>
    <xf numFmtId="0" fontId="0" fillId="0" borderId="0" xfId="0" applyBorder="1"/>
    <xf numFmtId="0" fontId="0" fillId="0" borderId="0" xfId="0" applyNumberFormat="1" applyFont="1" applyBorder="1"/>
    <xf numFmtId="3" fontId="0" fillId="0" borderId="0" xfId="0" applyNumberFormat="1" applyFont="1" applyBorder="1"/>
    <xf numFmtId="0" fontId="1" fillId="0" borderId="0" xfId="0" applyFont="1" applyBorder="1"/>
    <xf numFmtId="3" fontId="0" fillId="0" borderId="0" xfId="0" applyNumberFormat="1" applyBorder="1"/>
    <xf numFmtId="3" fontId="1" fillId="2" borderId="0" xfId="0" applyNumberFormat="1" applyFont="1" applyFill="1" applyBorder="1"/>
    <xf numFmtId="0" fontId="7" fillId="0" borderId="0" xfId="0" applyFont="1" applyBorder="1"/>
    <xf numFmtId="49" fontId="0" fillId="0" borderId="0" xfId="0" applyNumberFormat="1" applyBorder="1"/>
    <xf numFmtId="0" fontId="3" fillId="0" borderId="0" xfId="0" applyFont="1" applyBorder="1"/>
    <xf numFmtId="0" fontId="0" fillId="0" borderId="0" xfId="0" applyNumberFormat="1" applyBorder="1"/>
    <xf numFmtId="0" fontId="0" fillId="0" borderId="3" xfId="0" applyBorder="1"/>
    <xf numFmtId="0" fontId="0" fillId="0" borderId="1" xfId="0" applyFont="1" applyBorder="1"/>
    <xf numFmtId="0" fontId="5" fillId="0" borderId="1" xfId="0" applyFont="1" applyBorder="1"/>
    <xf numFmtId="0" fontId="0" fillId="0" borderId="1" xfId="0" applyNumberFormat="1" applyFont="1" applyBorder="1"/>
    <xf numFmtId="3" fontId="0" fillId="0" borderId="1" xfId="0" applyNumberFormat="1" applyFont="1" applyBorder="1"/>
    <xf numFmtId="3" fontId="0" fillId="2" borderId="1" xfId="0" applyNumberFormat="1" applyFont="1" applyFill="1" applyBorder="1"/>
    <xf numFmtId="0" fontId="1" fillId="0" borderId="1" xfId="0" applyNumberFormat="1" applyFont="1" applyBorder="1"/>
    <xf numFmtId="3" fontId="1" fillId="2" borderId="1" xfId="0" applyNumberFormat="1" applyFont="1" applyFill="1" applyBorder="1"/>
    <xf numFmtId="3" fontId="1" fillId="0" borderId="1" xfId="0" applyNumberFormat="1" applyFont="1" applyBorder="1"/>
    <xf numFmtId="0" fontId="8" fillId="0" borderId="1" xfId="0" applyFont="1" applyBorder="1"/>
    <xf numFmtId="0" fontId="7" fillId="0" borderId="1" xfId="0" applyNumberFormat="1" applyFont="1" applyBorder="1"/>
    <xf numFmtId="3" fontId="7" fillId="0" borderId="1" xfId="0" applyNumberFormat="1" applyFont="1" applyBorder="1"/>
    <xf numFmtId="3" fontId="2" fillId="0" borderId="1" xfId="0" applyNumberFormat="1" applyFont="1" applyBorder="1"/>
    <xf numFmtId="49" fontId="0" fillId="0" borderId="1" xfId="0" applyNumberFormat="1" applyBorder="1"/>
    <xf numFmtId="49" fontId="0" fillId="0" borderId="1" xfId="0" applyNumberFormat="1" applyFont="1" applyBorder="1"/>
    <xf numFmtId="49" fontId="1" fillId="0" borderId="1" xfId="0" applyNumberFormat="1" applyFont="1" applyBorder="1"/>
    <xf numFmtId="49" fontId="7" fillId="0" borderId="1" xfId="0" applyNumberFormat="1" applyFont="1" applyBorder="1"/>
    <xf numFmtId="49" fontId="3" fillId="0" borderId="1" xfId="0" applyNumberFormat="1" applyFont="1" applyBorder="1"/>
    <xf numFmtId="3" fontId="3" fillId="0" borderId="1" xfId="0" applyNumberFormat="1" applyFont="1" applyBorder="1"/>
    <xf numFmtId="3" fontId="0" fillId="2" borderId="1" xfId="0" applyNumberFormat="1" applyFill="1" applyBorder="1"/>
    <xf numFmtId="49" fontId="9" fillId="0" borderId="1" xfId="0" applyNumberFormat="1" applyFont="1" applyBorder="1"/>
    <xf numFmtId="0" fontId="6" fillId="0" borderId="1" xfId="0" applyFont="1" applyBorder="1"/>
    <xf numFmtId="0" fontId="10" fillId="0" borderId="1" xfId="0" applyFont="1" applyBorder="1"/>
    <xf numFmtId="0" fontId="4" fillId="0" borderId="1" xfId="0" applyFont="1" applyFill="1" applyBorder="1"/>
    <xf numFmtId="0" fontId="3" fillId="0" borderId="1" xfId="0" applyNumberFormat="1" applyFont="1" applyBorder="1"/>
    <xf numFmtId="3" fontId="4" fillId="2" borderId="1" xfId="0" applyNumberFormat="1" applyFont="1" applyFill="1" applyBorder="1"/>
    <xf numFmtId="0" fontId="5" fillId="0" borderId="2" xfId="0" applyFont="1" applyBorder="1"/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9"/>
  <sheetViews>
    <sheetView tabSelected="1" workbookViewId="0"/>
  </sheetViews>
  <sheetFormatPr defaultColWidth="9.1796875" defaultRowHeight="14.5" x14ac:dyDescent="0.35"/>
  <cols>
    <col min="1" max="1" width="3.453125" style="2" customWidth="1"/>
    <col min="2" max="2" width="7.81640625" style="1" bestFit="1" customWidth="1"/>
    <col min="3" max="3" width="26.7265625" style="2" customWidth="1"/>
    <col min="4" max="4" width="6.81640625" style="7" bestFit="1" customWidth="1"/>
    <col min="5" max="5" width="11" style="4" customWidth="1"/>
    <col min="6" max="6" width="6.453125" style="2" customWidth="1"/>
    <col min="7" max="7" width="11.1796875" style="4" customWidth="1"/>
    <col min="8" max="8" width="11.54296875" style="2" customWidth="1"/>
    <col min="9" max="9" width="10.81640625" style="2" customWidth="1"/>
    <col min="10" max="10" width="9.1796875" style="24"/>
    <col min="11" max="11" width="9.1796875" style="14"/>
    <col min="12" max="12" width="9.1796875" style="8"/>
    <col min="13" max="16384" width="9.1796875" style="2"/>
  </cols>
  <sheetData>
    <row r="1" spans="1:12" x14ac:dyDescent="0.35">
      <c r="A1" s="25"/>
      <c r="B1" s="1" t="s">
        <v>69</v>
      </c>
      <c r="C1" s="25"/>
      <c r="D1" s="51" t="s">
        <v>12</v>
      </c>
      <c r="E1" s="51"/>
      <c r="F1" s="52" t="s">
        <v>14</v>
      </c>
      <c r="G1" s="52"/>
      <c r="H1" s="25" t="s">
        <v>68</v>
      </c>
      <c r="I1" s="2" t="s">
        <v>132</v>
      </c>
      <c r="J1" s="50" t="s">
        <v>139</v>
      </c>
    </row>
    <row r="2" spans="1:12" x14ac:dyDescent="0.35">
      <c r="A2" s="25" t="s">
        <v>0</v>
      </c>
      <c r="B2" s="1" t="s">
        <v>70</v>
      </c>
      <c r="C2" s="25" t="s">
        <v>1</v>
      </c>
      <c r="D2" s="27" t="s">
        <v>13</v>
      </c>
      <c r="E2" s="28" t="s">
        <v>11</v>
      </c>
      <c r="F2" s="25" t="s">
        <v>13</v>
      </c>
      <c r="G2" s="28" t="s">
        <v>11</v>
      </c>
      <c r="H2" s="2" t="s">
        <v>71</v>
      </c>
      <c r="J2" s="8"/>
    </row>
    <row r="3" spans="1:12" x14ac:dyDescent="0.35">
      <c r="A3" s="25"/>
      <c r="B3" s="1" t="s">
        <v>20</v>
      </c>
      <c r="C3" s="3" t="s">
        <v>2</v>
      </c>
      <c r="D3" s="27"/>
      <c r="E3" s="28"/>
      <c r="F3" s="25"/>
      <c r="G3" s="28"/>
      <c r="H3" s="25"/>
      <c r="J3" s="8"/>
    </row>
    <row r="4" spans="1:12" x14ac:dyDescent="0.35">
      <c r="A4" s="25"/>
      <c r="C4" s="3"/>
      <c r="D4" s="27"/>
      <c r="E4" s="28"/>
      <c r="F4" s="25"/>
      <c r="G4" s="28"/>
      <c r="H4" s="25"/>
      <c r="J4" s="8"/>
    </row>
    <row r="5" spans="1:12" x14ac:dyDescent="0.35">
      <c r="A5" s="25">
        <v>1</v>
      </c>
      <c r="B5" s="1" t="s">
        <v>4</v>
      </c>
      <c r="C5" s="25" t="s">
        <v>3</v>
      </c>
      <c r="D5" s="27" t="s">
        <v>15</v>
      </c>
      <c r="E5" s="29">
        <v>17267840</v>
      </c>
      <c r="F5" s="25">
        <v>1</v>
      </c>
      <c r="G5" s="28">
        <v>18977416</v>
      </c>
      <c r="H5" s="28">
        <f>G5-E5</f>
        <v>1709576</v>
      </c>
      <c r="I5" s="4">
        <v>10501722</v>
      </c>
      <c r="J5" s="8"/>
    </row>
    <row r="6" spans="1:12" x14ac:dyDescent="0.35">
      <c r="A6" s="25">
        <v>2</v>
      </c>
      <c r="B6" s="1" t="s">
        <v>5</v>
      </c>
      <c r="C6" s="25" t="s">
        <v>6</v>
      </c>
      <c r="D6" s="27" t="s">
        <v>16</v>
      </c>
      <c r="E6" s="29">
        <v>461600</v>
      </c>
      <c r="F6" s="25">
        <v>2</v>
      </c>
      <c r="G6" s="28">
        <v>471540</v>
      </c>
      <c r="H6" s="28">
        <f t="shared" ref="H6:H10" si="0">G6-E6</f>
        <v>9940</v>
      </c>
      <c r="I6" s="4">
        <v>165144</v>
      </c>
      <c r="J6" s="8"/>
    </row>
    <row r="7" spans="1:12" x14ac:dyDescent="0.35">
      <c r="A7" s="25">
        <v>3</v>
      </c>
      <c r="B7" s="1" t="s">
        <v>7</v>
      </c>
      <c r="C7" s="25" t="s">
        <v>8</v>
      </c>
      <c r="D7" s="27" t="s">
        <v>17</v>
      </c>
      <c r="E7" s="29">
        <v>300000</v>
      </c>
      <c r="F7" s="25"/>
      <c r="G7" s="28">
        <v>0</v>
      </c>
      <c r="H7" s="28">
        <f t="shared" si="0"/>
        <v>-300000</v>
      </c>
      <c r="I7" s="4">
        <v>46220</v>
      </c>
      <c r="J7" s="8"/>
    </row>
    <row r="8" spans="1:12" x14ac:dyDescent="0.35">
      <c r="A8" s="25">
        <v>4</v>
      </c>
      <c r="B8" s="1" t="s">
        <v>9</v>
      </c>
      <c r="C8" s="25" t="s">
        <v>10</v>
      </c>
      <c r="D8" s="27"/>
      <c r="E8" s="28"/>
      <c r="F8" s="25">
        <v>3</v>
      </c>
      <c r="G8" s="28">
        <v>2950836</v>
      </c>
      <c r="H8" s="28">
        <f t="shared" si="0"/>
        <v>2950836</v>
      </c>
      <c r="I8" s="4"/>
      <c r="J8" s="8"/>
    </row>
    <row r="9" spans="1:12" x14ac:dyDescent="0.35">
      <c r="A9" s="25"/>
      <c r="C9" s="25"/>
      <c r="D9" s="27"/>
      <c r="E9" s="28"/>
      <c r="F9" s="25"/>
      <c r="G9" s="28"/>
      <c r="H9" s="28">
        <f t="shared" si="0"/>
        <v>0</v>
      </c>
      <c r="I9" s="4"/>
      <c r="J9" s="8"/>
    </row>
    <row r="10" spans="1:12" s="3" customFormat="1" x14ac:dyDescent="0.35">
      <c r="B10" s="1"/>
      <c r="C10" s="3" t="s">
        <v>18</v>
      </c>
      <c r="D10" s="30"/>
      <c r="E10" s="31">
        <f>SUM(E5:E9)</f>
        <v>18029440</v>
      </c>
      <c r="G10" s="32">
        <f>SUM(G5:G9)</f>
        <v>22399792</v>
      </c>
      <c r="H10" s="32">
        <f t="shared" si="0"/>
        <v>4370352</v>
      </c>
      <c r="I10" s="32">
        <f>SUM(I5:I9)</f>
        <v>10713086</v>
      </c>
      <c r="J10" s="9"/>
      <c r="K10" s="17"/>
      <c r="L10" s="9"/>
    </row>
    <row r="11" spans="1:12" x14ac:dyDescent="0.35">
      <c r="A11" s="25"/>
      <c r="C11" s="25"/>
      <c r="D11" s="27"/>
      <c r="E11" s="29"/>
      <c r="F11" s="25"/>
      <c r="G11" s="28"/>
      <c r="H11" s="28"/>
      <c r="I11" s="4"/>
      <c r="J11" s="8"/>
    </row>
    <row r="12" spans="1:12" x14ac:dyDescent="0.35">
      <c r="A12" s="25"/>
      <c r="B12" s="1" t="s">
        <v>21</v>
      </c>
      <c r="C12" s="3" t="s">
        <v>19</v>
      </c>
      <c r="D12" s="27"/>
      <c r="E12" s="29"/>
      <c r="F12" s="25"/>
      <c r="G12" s="28"/>
      <c r="H12" s="28"/>
      <c r="I12" s="4"/>
      <c r="J12" s="8"/>
    </row>
    <row r="13" spans="1:12" x14ac:dyDescent="0.35">
      <c r="A13" s="25"/>
      <c r="C13" s="3" t="s">
        <v>53</v>
      </c>
      <c r="D13" s="27" t="s">
        <v>55</v>
      </c>
      <c r="E13" s="29"/>
      <c r="F13" s="25"/>
      <c r="G13" s="28"/>
      <c r="H13" s="28"/>
      <c r="I13" s="4"/>
      <c r="J13" s="8"/>
    </row>
    <row r="14" spans="1:12" x14ac:dyDescent="0.35">
      <c r="A14" s="25"/>
      <c r="C14" s="3"/>
      <c r="D14" s="27"/>
      <c r="E14" s="29"/>
      <c r="F14" s="25"/>
      <c r="G14" s="28"/>
      <c r="H14" s="28"/>
      <c r="I14" s="4"/>
      <c r="J14" s="8"/>
    </row>
    <row r="15" spans="1:12" x14ac:dyDescent="0.35">
      <c r="A15" s="25">
        <v>0</v>
      </c>
      <c r="B15" s="1">
        <v>1000</v>
      </c>
      <c r="C15" s="25" t="s">
        <v>133</v>
      </c>
      <c r="D15" s="27"/>
      <c r="E15" s="29"/>
      <c r="F15" s="25"/>
      <c r="G15" s="28">
        <v>559448</v>
      </c>
      <c r="H15" s="28"/>
      <c r="I15" s="4">
        <v>15630</v>
      </c>
      <c r="J15" s="8"/>
    </row>
    <row r="16" spans="1:12" x14ac:dyDescent="0.35">
      <c r="A16" s="25">
        <v>1</v>
      </c>
      <c r="B16" s="1">
        <v>1001</v>
      </c>
      <c r="C16" s="25" t="s">
        <v>22</v>
      </c>
      <c r="D16" s="27"/>
      <c r="E16" s="29">
        <v>400000</v>
      </c>
      <c r="F16" s="25"/>
      <c r="G16" s="28"/>
      <c r="H16" s="28">
        <f>G16-E16</f>
        <v>-400000</v>
      </c>
      <c r="I16" s="4">
        <v>115203</v>
      </c>
      <c r="J16" s="8"/>
    </row>
    <row r="17" spans="1:10" x14ac:dyDescent="0.35">
      <c r="A17" s="25">
        <v>2</v>
      </c>
      <c r="B17" s="1">
        <v>1002</v>
      </c>
      <c r="C17" s="25" t="s">
        <v>23</v>
      </c>
      <c r="D17" s="27"/>
      <c r="E17" s="29">
        <v>250000</v>
      </c>
      <c r="F17" s="25"/>
      <c r="G17" s="28"/>
      <c r="H17" s="28">
        <f t="shared" ref="H17:H45" si="1">G17-E17</f>
        <v>-250000</v>
      </c>
      <c r="I17" s="4">
        <v>163070</v>
      </c>
      <c r="J17" s="8"/>
    </row>
    <row r="18" spans="1:10" x14ac:dyDescent="0.35">
      <c r="A18" s="25">
        <v>3</v>
      </c>
      <c r="B18" s="1">
        <v>1003</v>
      </c>
      <c r="C18" s="25" t="s">
        <v>24</v>
      </c>
      <c r="D18" s="27"/>
      <c r="E18" s="29">
        <v>0</v>
      </c>
      <c r="F18" s="25"/>
      <c r="G18" s="28"/>
      <c r="H18" s="28">
        <f t="shared" si="1"/>
        <v>0</v>
      </c>
      <c r="I18" s="4">
        <v>214345</v>
      </c>
      <c r="J18" s="8"/>
    </row>
    <row r="19" spans="1:10" x14ac:dyDescent="0.35">
      <c r="A19" s="25">
        <v>4</v>
      </c>
      <c r="B19" s="1">
        <v>1004</v>
      </c>
      <c r="C19" s="25" t="s">
        <v>25</v>
      </c>
      <c r="D19" s="27"/>
      <c r="E19" s="29">
        <v>25000</v>
      </c>
      <c r="F19" s="25"/>
      <c r="G19" s="28">
        <v>50000</v>
      </c>
      <c r="H19" s="28">
        <f t="shared" si="1"/>
        <v>25000</v>
      </c>
      <c r="I19" s="4">
        <v>63323</v>
      </c>
      <c r="J19" s="8"/>
    </row>
    <row r="20" spans="1:10" x14ac:dyDescent="0.35">
      <c r="A20" s="25">
        <v>5</v>
      </c>
      <c r="B20" s="1">
        <v>1005</v>
      </c>
      <c r="C20" s="25" t="s">
        <v>26</v>
      </c>
      <c r="D20" s="27"/>
      <c r="E20" s="29">
        <v>0</v>
      </c>
      <c r="F20" s="25"/>
      <c r="G20" s="28"/>
      <c r="H20" s="28">
        <f t="shared" si="1"/>
        <v>0</v>
      </c>
      <c r="I20" s="4"/>
      <c r="J20" s="8"/>
    </row>
    <row r="21" spans="1:10" x14ac:dyDescent="0.35">
      <c r="A21" s="25">
        <v>6</v>
      </c>
      <c r="B21" s="1">
        <v>1006</v>
      </c>
      <c r="C21" s="25" t="s">
        <v>27</v>
      </c>
      <c r="D21" s="27"/>
      <c r="E21" s="29">
        <v>0</v>
      </c>
      <c r="F21" s="25"/>
      <c r="G21" s="28"/>
      <c r="H21" s="28">
        <f t="shared" si="1"/>
        <v>0</v>
      </c>
      <c r="I21" s="4"/>
      <c r="J21" s="8"/>
    </row>
    <row r="22" spans="1:10" x14ac:dyDescent="0.35">
      <c r="A22" s="25">
        <v>7</v>
      </c>
      <c r="B22" s="1">
        <v>1007</v>
      </c>
      <c r="C22" s="25" t="s">
        <v>28</v>
      </c>
      <c r="D22" s="27"/>
      <c r="E22" s="29">
        <v>40000</v>
      </c>
      <c r="F22" s="25"/>
      <c r="G22" s="28">
        <v>40000</v>
      </c>
      <c r="H22" s="28">
        <f t="shared" si="1"/>
        <v>0</v>
      </c>
      <c r="I22" s="4">
        <v>20000</v>
      </c>
      <c r="J22" s="8"/>
    </row>
    <row r="23" spans="1:10" x14ac:dyDescent="0.35">
      <c r="A23" s="25">
        <v>8</v>
      </c>
      <c r="B23" s="1">
        <v>1008</v>
      </c>
      <c r="C23" s="25" t="s">
        <v>29</v>
      </c>
      <c r="D23" s="27"/>
      <c r="E23" s="29">
        <v>50000</v>
      </c>
      <c r="F23" s="25"/>
      <c r="G23" s="28">
        <v>70000</v>
      </c>
      <c r="H23" s="28">
        <f t="shared" si="1"/>
        <v>20000</v>
      </c>
      <c r="I23" s="4">
        <v>50000</v>
      </c>
      <c r="J23" s="8"/>
    </row>
    <row r="24" spans="1:10" x14ac:dyDescent="0.35">
      <c r="A24" s="25">
        <v>9</v>
      </c>
      <c r="B24" s="1">
        <v>1009</v>
      </c>
      <c r="C24" s="25" t="s">
        <v>30</v>
      </c>
      <c r="D24" s="27"/>
      <c r="E24" s="29">
        <v>0</v>
      </c>
      <c r="F24" s="25"/>
      <c r="G24" s="28"/>
      <c r="H24" s="28">
        <f t="shared" si="1"/>
        <v>0</v>
      </c>
      <c r="I24" s="4"/>
      <c r="J24" s="8"/>
    </row>
    <row r="25" spans="1:10" x14ac:dyDescent="0.35">
      <c r="A25" s="25">
        <v>10</v>
      </c>
      <c r="B25" s="1">
        <v>1010</v>
      </c>
      <c r="C25" s="25" t="s">
        <v>31</v>
      </c>
      <c r="D25" s="27"/>
      <c r="E25" s="29">
        <v>15000</v>
      </c>
      <c r="F25" s="25"/>
      <c r="G25" s="28">
        <v>15000</v>
      </c>
      <c r="H25" s="28">
        <f t="shared" si="1"/>
        <v>0</v>
      </c>
      <c r="I25" s="4">
        <v>34340</v>
      </c>
      <c r="J25" s="8"/>
    </row>
    <row r="26" spans="1:10" x14ac:dyDescent="0.35">
      <c r="A26" s="25">
        <v>11</v>
      </c>
      <c r="B26" s="1">
        <v>1011</v>
      </c>
      <c r="C26" s="25" t="s">
        <v>32</v>
      </c>
      <c r="D26" s="27"/>
      <c r="E26" s="29">
        <v>450000</v>
      </c>
      <c r="F26" s="25"/>
      <c r="G26" s="28"/>
      <c r="H26" s="28">
        <f t="shared" si="1"/>
        <v>-450000</v>
      </c>
      <c r="I26" s="4">
        <v>394437</v>
      </c>
      <c r="J26" s="8"/>
    </row>
    <row r="27" spans="1:10" x14ac:dyDescent="0.35">
      <c r="A27" s="25">
        <v>12</v>
      </c>
      <c r="B27" s="1">
        <v>1012</v>
      </c>
      <c r="C27" s="25" t="s">
        <v>33</v>
      </c>
      <c r="D27" s="27"/>
      <c r="E27" s="29">
        <v>0</v>
      </c>
      <c r="F27" s="25"/>
      <c r="G27" s="28"/>
      <c r="H27" s="28">
        <f t="shared" si="1"/>
        <v>0</v>
      </c>
      <c r="I27" s="4">
        <v>93000</v>
      </c>
      <c r="J27" s="8"/>
    </row>
    <row r="28" spans="1:10" x14ac:dyDescent="0.35">
      <c r="A28" s="25">
        <v>13</v>
      </c>
      <c r="B28" s="1">
        <v>1013</v>
      </c>
      <c r="C28" s="25" t="s">
        <v>34</v>
      </c>
      <c r="D28" s="27"/>
      <c r="E28" s="29">
        <v>860000</v>
      </c>
      <c r="F28" s="25"/>
      <c r="G28" s="28"/>
      <c r="H28" s="28">
        <f t="shared" si="1"/>
        <v>-860000</v>
      </c>
      <c r="I28" s="4">
        <v>446400</v>
      </c>
      <c r="J28" s="8"/>
    </row>
    <row r="29" spans="1:10" x14ac:dyDescent="0.35">
      <c r="A29" s="25">
        <v>14</v>
      </c>
      <c r="B29" s="1">
        <v>1014</v>
      </c>
      <c r="C29" s="25" t="s">
        <v>35</v>
      </c>
      <c r="D29" s="27"/>
      <c r="E29" s="29">
        <v>0</v>
      </c>
      <c r="F29" s="25"/>
      <c r="G29" s="28"/>
      <c r="H29" s="28">
        <f t="shared" si="1"/>
        <v>0</v>
      </c>
      <c r="I29" s="4"/>
      <c r="J29" s="8"/>
    </row>
    <row r="30" spans="1:10" x14ac:dyDescent="0.35">
      <c r="A30" s="25">
        <v>15</v>
      </c>
      <c r="B30" s="1">
        <v>1015</v>
      </c>
      <c r="C30" s="25" t="s">
        <v>36</v>
      </c>
      <c r="D30" s="27"/>
      <c r="E30" s="29">
        <v>110000</v>
      </c>
      <c r="F30" s="25"/>
      <c r="G30" s="28"/>
      <c r="H30" s="28">
        <f t="shared" si="1"/>
        <v>-110000</v>
      </c>
      <c r="I30" s="4">
        <v>39370</v>
      </c>
      <c r="J30" s="8"/>
    </row>
    <row r="31" spans="1:10" x14ac:dyDescent="0.35">
      <c r="A31" s="25">
        <v>16</v>
      </c>
      <c r="B31" s="1">
        <v>1016</v>
      </c>
      <c r="C31" s="25" t="s">
        <v>37</v>
      </c>
      <c r="D31" s="27"/>
      <c r="E31" s="29">
        <v>40000</v>
      </c>
      <c r="F31" s="25"/>
      <c r="G31" s="28">
        <v>457000</v>
      </c>
      <c r="H31" s="28">
        <f t="shared" si="1"/>
        <v>417000</v>
      </c>
      <c r="I31" s="4"/>
      <c r="J31" s="8"/>
    </row>
    <row r="32" spans="1:10" x14ac:dyDescent="0.35">
      <c r="A32" s="25">
        <v>17</v>
      </c>
      <c r="B32" s="1">
        <v>1017</v>
      </c>
      <c r="C32" s="25" t="s">
        <v>38</v>
      </c>
      <c r="D32" s="27"/>
      <c r="E32" s="29">
        <v>320000</v>
      </c>
      <c r="F32" s="25"/>
      <c r="G32" s="28"/>
      <c r="H32" s="28">
        <f t="shared" si="1"/>
        <v>-320000</v>
      </c>
      <c r="I32" s="4">
        <v>8031</v>
      </c>
      <c r="J32" s="8"/>
    </row>
    <row r="33" spans="1:12" x14ac:dyDescent="0.35">
      <c r="A33" s="25">
        <v>18</v>
      </c>
      <c r="B33" s="1">
        <v>1018</v>
      </c>
      <c r="C33" s="25" t="s">
        <v>39</v>
      </c>
      <c r="D33" s="27"/>
      <c r="E33" s="29">
        <v>25000</v>
      </c>
      <c r="F33" s="25"/>
      <c r="G33" s="28">
        <v>25000</v>
      </c>
      <c r="H33" s="28">
        <f t="shared" si="1"/>
        <v>0</v>
      </c>
      <c r="I33" s="4">
        <v>51075</v>
      </c>
      <c r="J33" s="8"/>
    </row>
    <row r="34" spans="1:12" x14ac:dyDescent="0.35">
      <c r="A34" s="25">
        <v>19</v>
      </c>
      <c r="B34" s="1">
        <v>1019</v>
      </c>
      <c r="C34" s="25" t="s">
        <v>40</v>
      </c>
      <c r="D34" s="27"/>
      <c r="E34" s="29">
        <v>3440000</v>
      </c>
      <c r="F34" s="25"/>
      <c r="G34" s="28">
        <v>3440000</v>
      </c>
      <c r="H34" s="28">
        <f t="shared" si="1"/>
        <v>0</v>
      </c>
      <c r="I34" s="4">
        <v>3491878</v>
      </c>
      <c r="J34" s="8"/>
    </row>
    <row r="35" spans="1:12" x14ac:dyDescent="0.35">
      <c r="A35" s="25">
        <v>20</v>
      </c>
      <c r="B35" s="1">
        <v>1020</v>
      </c>
      <c r="C35" s="25" t="s">
        <v>41</v>
      </c>
      <c r="D35" s="27"/>
      <c r="E35" s="29">
        <v>320000</v>
      </c>
      <c r="F35" s="25"/>
      <c r="G35" s="28"/>
      <c r="H35" s="28">
        <f t="shared" si="1"/>
        <v>-320000</v>
      </c>
      <c r="I35" s="4"/>
      <c r="J35" s="8"/>
    </row>
    <row r="36" spans="1:12" x14ac:dyDescent="0.35">
      <c r="A36" s="25">
        <v>21</v>
      </c>
      <c r="B36" s="1">
        <v>1021</v>
      </c>
      <c r="C36" s="25" t="s">
        <v>42</v>
      </c>
      <c r="D36" s="27"/>
      <c r="E36" s="29">
        <v>500000</v>
      </c>
      <c r="F36" s="25"/>
      <c r="G36" s="28"/>
      <c r="H36" s="28">
        <f t="shared" si="1"/>
        <v>-500000</v>
      </c>
      <c r="I36" s="4"/>
      <c r="J36" s="8"/>
    </row>
    <row r="37" spans="1:12" x14ac:dyDescent="0.35">
      <c r="A37" s="25">
        <v>22</v>
      </c>
      <c r="B37" s="1">
        <v>1022</v>
      </c>
      <c r="C37" s="25" t="s">
        <v>43</v>
      </c>
      <c r="D37" s="27"/>
      <c r="E37" s="29">
        <v>0</v>
      </c>
      <c r="F37" s="25"/>
      <c r="G37" s="28"/>
      <c r="H37" s="28">
        <f t="shared" si="1"/>
        <v>0</v>
      </c>
      <c r="I37" s="4"/>
      <c r="J37" s="8"/>
    </row>
    <row r="38" spans="1:12" x14ac:dyDescent="0.35">
      <c r="A38" s="25">
        <v>23</v>
      </c>
      <c r="B38" s="1">
        <v>1023</v>
      </c>
      <c r="C38" s="25" t="s">
        <v>44</v>
      </c>
      <c r="D38" s="27"/>
      <c r="E38" s="29">
        <v>500000</v>
      </c>
      <c r="F38" s="25"/>
      <c r="G38" s="28"/>
      <c r="H38" s="28">
        <f t="shared" si="1"/>
        <v>-500000</v>
      </c>
      <c r="I38" s="4"/>
      <c r="J38" s="8"/>
    </row>
    <row r="39" spans="1:12" x14ac:dyDescent="0.35">
      <c r="A39" s="25">
        <v>24</v>
      </c>
      <c r="B39" s="1">
        <v>1024</v>
      </c>
      <c r="C39" s="25" t="s">
        <v>45</v>
      </c>
      <c r="D39" s="27"/>
      <c r="E39" s="29">
        <v>13500000</v>
      </c>
      <c r="F39" s="25"/>
      <c r="G39" s="28">
        <v>8000000</v>
      </c>
      <c r="H39" s="28">
        <f t="shared" si="1"/>
        <v>-5500000</v>
      </c>
      <c r="I39" s="4">
        <v>416061</v>
      </c>
      <c r="J39" s="8"/>
    </row>
    <row r="40" spans="1:12" x14ac:dyDescent="0.35">
      <c r="A40" s="25">
        <v>25</v>
      </c>
      <c r="B40" s="1">
        <v>1025</v>
      </c>
      <c r="C40" s="25" t="s">
        <v>46</v>
      </c>
      <c r="D40" s="27"/>
      <c r="E40" s="29">
        <v>250000</v>
      </c>
      <c r="F40" s="25"/>
      <c r="G40" s="28"/>
      <c r="H40" s="28">
        <f t="shared" si="1"/>
        <v>-250000</v>
      </c>
      <c r="I40" s="4"/>
      <c r="J40" s="8"/>
    </row>
    <row r="41" spans="1:12" x14ac:dyDescent="0.35">
      <c r="A41" s="25">
        <v>26</v>
      </c>
      <c r="B41" s="1">
        <v>1026</v>
      </c>
      <c r="C41" s="25" t="s">
        <v>47</v>
      </c>
      <c r="D41" s="27"/>
      <c r="E41" s="29">
        <v>0</v>
      </c>
      <c r="F41" s="25"/>
      <c r="G41" s="28"/>
      <c r="H41" s="28">
        <f t="shared" si="1"/>
        <v>0</v>
      </c>
      <c r="I41" s="4"/>
      <c r="J41" s="8"/>
    </row>
    <row r="42" spans="1:12" x14ac:dyDescent="0.35">
      <c r="A42" s="25">
        <v>27</v>
      </c>
      <c r="B42" s="1">
        <v>1027</v>
      </c>
      <c r="C42" s="25" t="s">
        <v>48</v>
      </c>
      <c r="D42" s="27"/>
      <c r="E42" s="29">
        <v>400000</v>
      </c>
      <c r="F42" s="25"/>
      <c r="G42" s="28"/>
      <c r="H42" s="28">
        <f t="shared" si="1"/>
        <v>-400000</v>
      </c>
      <c r="I42" s="4"/>
      <c r="J42" s="8"/>
    </row>
    <row r="43" spans="1:12" x14ac:dyDescent="0.35">
      <c r="A43" s="25">
        <v>28</v>
      </c>
      <c r="B43" s="1">
        <v>1028</v>
      </c>
      <c r="C43" s="25" t="s">
        <v>49</v>
      </c>
      <c r="D43" s="27"/>
      <c r="E43" s="29">
        <v>250000</v>
      </c>
      <c r="F43" s="25"/>
      <c r="G43" s="28"/>
      <c r="H43" s="28">
        <f t="shared" si="1"/>
        <v>-250000</v>
      </c>
      <c r="I43" s="4"/>
      <c r="J43" s="8"/>
    </row>
    <row r="44" spans="1:12" x14ac:dyDescent="0.35">
      <c r="A44" s="25">
        <v>29</v>
      </c>
      <c r="B44" s="1">
        <v>1029</v>
      </c>
      <c r="C44" s="25" t="s">
        <v>50</v>
      </c>
      <c r="D44" s="27"/>
      <c r="E44" s="29">
        <v>0</v>
      </c>
      <c r="F44" s="25"/>
      <c r="G44" s="28"/>
      <c r="H44" s="28">
        <f t="shared" si="1"/>
        <v>0</v>
      </c>
      <c r="I44" s="4"/>
      <c r="J44" s="8"/>
    </row>
    <row r="45" spans="1:12" x14ac:dyDescent="0.35">
      <c r="A45" s="25">
        <v>30</v>
      </c>
      <c r="B45" s="1">
        <v>1030</v>
      </c>
      <c r="C45" s="25" t="s">
        <v>51</v>
      </c>
      <c r="D45" s="27"/>
      <c r="E45" s="29">
        <v>0</v>
      </c>
      <c r="F45" s="25"/>
      <c r="G45" s="28"/>
      <c r="H45" s="28">
        <f t="shared" si="1"/>
        <v>0</v>
      </c>
      <c r="I45" s="4"/>
      <c r="J45" s="8"/>
    </row>
    <row r="46" spans="1:12" x14ac:dyDescent="0.35">
      <c r="A46" s="25"/>
      <c r="C46" s="25" t="s">
        <v>52</v>
      </c>
      <c r="D46" s="27"/>
      <c r="E46" s="31">
        <f>SUM(E16:E45)</f>
        <v>21745000</v>
      </c>
      <c r="F46" s="25"/>
      <c r="G46" s="28"/>
      <c r="H46" s="28"/>
      <c r="I46" s="32">
        <f>SUM(I15:I45)</f>
        <v>5616163</v>
      </c>
      <c r="J46" s="8"/>
    </row>
    <row r="47" spans="1:12" s="5" customFormat="1" x14ac:dyDescent="0.35">
      <c r="B47" s="33"/>
      <c r="D47" s="34"/>
      <c r="E47" s="35"/>
      <c r="G47" s="35"/>
      <c r="H47" s="36"/>
      <c r="I47" s="35"/>
      <c r="J47" s="10"/>
      <c r="K47" s="20"/>
      <c r="L47" s="10"/>
    </row>
    <row r="48" spans="1:12" x14ac:dyDescent="0.35">
      <c r="A48" s="25"/>
      <c r="C48" s="25"/>
      <c r="D48" s="27"/>
      <c r="E48" s="28"/>
      <c r="F48" s="25"/>
      <c r="G48" s="28"/>
      <c r="H48" s="28"/>
      <c r="I48" s="4"/>
      <c r="J48" s="8"/>
    </row>
    <row r="49" spans="1:12" s="3" customFormat="1" x14ac:dyDescent="0.35">
      <c r="B49" s="1"/>
      <c r="C49" s="3" t="s">
        <v>54</v>
      </c>
      <c r="D49" s="30"/>
      <c r="E49" s="32">
        <f>SUM(E46:E48)</f>
        <v>21745000</v>
      </c>
      <c r="G49" s="32">
        <f>SUM(G13:G48)</f>
        <v>12656448</v>
      </c>
      <c r="H49" s="32">
        <v>-9088552</v>
      </c>
      <c r="I49" s="32">
        <f>SUM(I46:I48)</f>
        <v>5616163</v>
      </c>
      <c r="J49" s="9"/>
      <c r="K49" s="17"/>
      <c r="L49" s="9"/>
    </row>
    <row r="50" spans="1:12" x14ac:dyDescent="0.35">
      <c r="A50" s="12"/>
      <c r="B50" s="13"/>
      <c r="C50" s="12"/>
      <c r="D50" s="15"/>
      <c r="E50" s="16"/>
      <c r="F50" s="12"/>
      <c r="G50" s="16"/>
      <c r="H50" s="16"/>
      <c r="I50" s="18"/>
      <c r="J50" s="14"/>
    </row>
    <row r="51" spans="1:12" x14ac:dyDescent="0.35">
      <c r="A51" s="12"/>
      <c r="B51" s="13"/>
      <c r="C51" s="12"/>
      <c r="D51" s="15"/>
      <c r="E51" s="16"/>
      <c r="F51" s="12"/>
      <c r="G51" s="16"/>
      <c r="H51" s="16"/>
      <c r="I51" s="18"/>
      <c r="J51" s="14"/>
    </row>
    <row r="52" spans="1:12" x14ac:dyDescent="0.35">
      <c r="A52" s="12"/>
      <c r="B52" s="13"/>
      <c r="C52" s="12"/>
      <c r="D52" s="15"/>
      <c r="E52" s="16"/>
      <c r="F52" s="12"/>
      <c r="G52" s="16"/>
      <c r="H52" s="16"/>
      <c r="I52" s="18"/>
      <c r="J52" s="14"/>
    </row>
    <row r="53" spans="1:12" x14ac:dyDescent="0.35">
      <c r="A53" s="12"/>
      <c r="B53" s="13"/>
      <c r="C53" s="12"/>
      <c r="D53" s="15"/>
      <c r="E53" s="16"/>
      <c r="F53" s="12"/>
      <c r="G53" s="16"/>
      <c r="H53" s="16"/>
      <c r="I53" s="18"/>
      <c r="J53" s="14"/>
    </row>
    <row r="54" spans="1:12" x14ac:dyDescent="0.35">
      <c r="A54" s="12"/>
      <c r="B54" s="13"/>
      <c r="C54" s="12"/>
      <c r="D54" s="15"/>
      <c r="E54" s="16"/>
      <c r="F54" s="12"/>
      <c r="G54" s="16"/>
      <c r="H54" s="16"/>
      <c r="I54" s="18"/>
      <c r="J54" s="14"/>
    </row>
    <row r="55" spans="1:12" x14ac:dyDescent="0.35">
      <c r="A55" s="12"/>
      <c r="B55" s="13"/>
      <c r="C55" s="12"/>
      <c r="D55" s="15"/>
      <c r="E55" s="16"/>
      <c r="F55" s="12"/>
      <c r="G55" s="16"/>
      <c r="H55" s="16"/>
      <c r="I55" s="18"/>
      <c r="J55" s="14"/>
    </row>
    <row r="56" spans="1:12" x14ac:dyDescent="0.35">
      <c r="A56" s="12"/>
      <c r="B56" s="13"/>
      <c r="C56" s="12"/>
      <c r="D56" s="15"/>
      <c r="E56" s="16"/>
      <c r="F56" s="12"/>
      <c r="G56" s="16"/>
      <c r="H56" s="16"/>
      <c r="I56" s="18"/>
      <c r="J56" s="14"/>
    </row>
    <row r="57" spans="1:12" x14ac:dyDescent="0.35">
      <c r="A57" s="12"/>
      <c r="B57" s="13"/>
      <c r="C57" s="12"/>
      <c r="D57" s="15"/>
      <c r="E57" s="16"/>
      <c r="F57" s="12"/>
      <c r="G57" s="16"/>
      <c r="H57" s="16"/>
      <c r="I57" s="18"/>
      <c r="J57" s="14"/>
    </row>
    <row r="58" spans="1:12" x14ac:dyDescent="0.35">
      <c r="A58" s="12"/>
      <c r="B58" s="13"/>
      <c r="C58" s="12"/>
      <c r="D58" s="15"/>
      <c r="E58" s="16"/>
      <c r="F58" s="12"/>
      <c r="G58" s="16"/>
      <c r="H58" s="16"/>
      <c r="I58" s="18"/>
      <c r="J58" s="14"/>
    </row>
    <row r="59" spans="1:12" x14ac:dyDescent="0.35">
      <c r="A59" s="12"/>
      <c r="B59" s="13"/>
      <c r="C59" s="12"/>
      <c r="D59" s="15"/>
      <c r="E59" s="16"/>
      <c r="F59" s="12"/>
      <c r="G59" s="16"/>
      <c r="H59" s="16"/>
      <c r="I59" s="18"/>
      <c r="J59" s="14"/>
    </row>
    <row r="60" spans="1:12" x14ac:dyDescent="0.35">
      <c r="A60" s="12"/>
      <c r="B60" s="13"/>
      <c r="C60" s="12"/>
      <c r="D60" s="15"/>
      <c r="E60" s="16"/>
      <c r="F60" s="12"/>
      <c r="G60" s="16"/>
      <c r="H60" s="16"/>
      <c r="I60" s="18"/>
      <c r="J60" s="14"/>
    </row>
    <row r="61" spans="1:12" x14ac:dyDescent="0.35">
      <c r="A61" s="12"/>
      <c r="B61" s="13"/>
      <c r="C61" s="12"/>
      <c r="D61" s="15"/>
      <c r="E61" s="16"/>
      <c r="F61" s="12"/>
      <c r="G61" s="16"/>
      <c r="H61" s="16"/>
      <c r="I61" s="18"/>
      <c r="J61" s="14"/>
    </row>
    <row r="62" spans="1:12" x14ac:dyDescent="0.35">
      <c r="A62" s="25"/>
      <c r="B62" s="1" t="s">
        <v>69</v>
      </c>
      <c r="C62" s="25"/>
      <c r="D62" s="51" t="s">
        <v>12</v>
      </c>
      <c r="E62" s="51"/>
      <c r="F62" s="52" t="s">
        <v>14</v>
      </c>
      <c r="G62" s="52"/>
      <c r="H62" s="25" t="s">
        <v>68</v>
      </c>
      <c r="I62" s="4" t="s">
        <v>140</v>
      </c>
      <c r="J62" s="26" t="s">
        <v>139</v>
      </c>
    </row>
    <row r="63" spans="1:12" x14ac:dyDescent="0.35">
      <c r="A63" s="25" t="s">
        <v>0</v>
      </c>
      <c r="B63" s="1" t="s">
        <v>70</v>
      </c>
      <c r="C63" s="25" t="s">
        <v>1</v>
      </c>
      <c r="D63" s="27" t="s">
        <v>13</v>
      </c>
      <c r="E63" s="28" t="s">
        <v>11</v>
      </c>
      <c r="F63" s="25" t="s">
        <v>13</v>
      </c>
      <c r="G63" s="28" t="s">
        <v>11</v>
      </c>
      <c r="H63" s="2" t="s">
        <v>71</v>
      </c>
      <c r="I63" s="4"/>
      <c r="J63" s="2"/>
    </row>
    <row r="64" spans="1:12" ht="14.25" customHeight="1" x14ac:dyDescent="0.35">
      <c r="A64" s="25"/>
      <c r="C64" s="25"/>
      <c r="D64" s="27"/>
      <c r="E64" s="28"/>
      <c r="F64" s="25"/>
      <c r="G64" s="28"/>
      <c r="H64" s="28"/>
      <c r="I64" s="4"/>
      <c r="J64" s="2"/>
    </row>
    <row r="65" spans="1:12" x14ac:dyDescent="0.35">
      <c r="A65" s="25"/>
      <c r="B65" s="1" t="s">
        <v>56</v>
      </c>
      <c r="C65" s="3" t="s">
        <v>19</v>
      </c>
      <c r="D65" s="27" t="s">
        <v>59</v>
      </c>
      <c r="E65" s="28"/>
      <c r="F65" s="25"/>
      <c r="G65" s="28"/>
      <c r="H65" s="28"/>
      <c r="I65" s="4"/>
      <c r="J65" s="2"/>
    </row>
    <row r="66" spans="1:12" x14ac:dyDescent="0.35">
      <c r="A66" s="25"/>
      <c r="C66" s="3" t="s">
        <v>57</v>
      </c>
      <c r="D66" s="27"/>
      <c r="E66" s="28"/>
      <c r="F66" s="25"/>
      <c r="G66" s="28"/>
      <c r="H66" s="28"/>
      <c r="I66" s="4"/>
      <c r="J66" s="2"/>
    </row>
    <row r="67" spans="1:12" x14ac:dyDescent="0.35">
      <c r="A67" s="25"/>
      <c r="C67" s="25"/>
      <c r="D67" s="27"/>
      <c r="E67" s="28"/>
      <c r="F67" s="25"/>
      <c r="G67" s="28"/>
      <c r="H67" s="28"/>
      <c r="I67" s="4"/>
      <c r="J67" s="2"/>
    </row>
    <row r="68" spans="1:12" x14ac:dyDescent="0.35">
      <c r="A68" s="25">
        <v>1</v>
      </c>
      <c r="B68" s="1" t="s">
        <v>64</v>
      </c>
      <c r="C68" s="25" t="s">
        <v>58</v>
      </c>
      <c r="D68" s="37" t="s">
        <v>87</v>
      </c>
      <c r="E68" s="29">
        <v>5160000</v>
      </c>
      <c r="F68" s="25"/>
      <c r="G68" s="28"/>
      <c r="H68" s="28">
        <f t="shared" ref="H68:H73" si="2">E68-G68</f>
        <v>5160000</v>
      </c>
      <c r="I68" s="4">
        <v>2580000</v>
      </c>
      <c r="J68" s="2"/>
    </row>
    <row r="69" spans="1:12" x14ac:dyDescent="0.35">
      <c r="A69" s="25">
        <v>2</v>
      </c>
      <c r="B69" s="1" t="s">
        <v>65</v>
      </c>
      <c r="C69" s="25" t="s">
        <v>60</v>
      </c>
      <c r="D69" s="37" t="s">
        <v>88</v>
      </c>
      <c r="E69" s="29">
        <v>871200</v>
      </c>
      <c r="F69" s="25"/>
      <c r="G69" s="28"/>
      <c r="H69" s="28">
        <f t="shared" si="2"/>
        <v>871200</v>
      </c>
      <c r="I69" s="4">
        <v>400000</v>
      </c>
      <c r="J69" s="2"/>
    </row>
    <row r="70" spans="1:12" x14ac:dyDescent="0.35">
      <c r="A70" s="25">
        <v>3</v>
      </c>
      <c r="B70" s="1" t="s">
        <v>66</v>
      </c>
      <c r="C70" s="25" t="s">
        <v>61</v>
      </c>
      <c r="D70" s="37" t="s">
        <v>89</v>
      </c>
      <c r="E70" s="29">
        <v>600000</v>
      </c>
      <c r="F70" s="25"/>
      <c r="G70" s="28"/>
      <c r="H70" s="28">
        <f t="shared" si="2"/>
        <v>600000</v>
      </c>
      <c r="I70" s="4">
        <v>90908</v>
      </c>
      <c r="J70" s="2"/>
    </row>
    <row r="71" spans="1:12" x14ac:dyDescent="0.35">
      <c r="A71" s="25">
        <v>4</v>
      </c>
      <c r="B71" s="1" t="s">
        <v>67</v>
      </c>
      <c r="C71" s="25" t="s">
        <v>63</v>
      </c>
      <c r="D71" s="37" t="s">
        <v>90</v>
      </c>
      <c r="E71" s="29">
        <v>1320000</v>
      </c>
      <c r="F71" s="25"/>
      <c r="G71" s="28"/>
      <c r="H71" s="28">
        <f t="shared" si="2"/>
        <v>1320000</v>
      </c>
      <c r="I71" s="4">
        <v>255000</v>
      </c>
      <c r="J71" s="2"/>
    </row>
    <row r="72" spans="1:12" x14ac:dyDescent="0.35">
      <c r="A72" s="25"/>
      <c r="C72" s="25"/>
      <c r="D72" s="38"/>
      <c r="E72" s="28"/>
      <c r="F72" s="25"/>
      <c r="G72" s="28"/>
      <c r="H72" s="28"/>
      <c r="I72" s="4"/>
      <c r="J72" s="2"/>
    </row>
    <row r="73" spans="1:12" s="3" customFormat="1" x14ac:dyDescent="0.35">
      <c r="B73" s="1" t="s">
        <v>56</v>
      </c>
      <c r="C73" s="3" t="s">
        <v>62</v>
      </c>
      <c r="D73" s="39"/>
      <c r="E73" s="31">
        <f>SUM(E68:E72)</f>
        <v>7951200</v>
      </c>
      <c r="G73" s="32">
        <v>6769370</v>
      </c>
      <c r="H73" s="28">
        <f t="shared" si="2"/>
        <v>1181830</v>
      </c>
      <c r="I73" s="32">
        <f>SUM(I68:I72)</f>
        <v>3325908</v>
      </c>
      <c r="K73" s="17"/>
      <c r="L73" s="9"/>
    </row>
    <row r="74" spans="1:12" s="5" customFormat="1" x14ac:dyDescent="0.35">
      <c r="B74" s="33"/>
      <c r="D74" s="40"/>
      <c r="E74" s="35"/>
      <c r="G74" s="35"/>
      <c r="H74" s="36"/>
      <c r="I74" s="35"/>
      <c r="K74" s="20"/>
      <c r="L74" s="10"/>
    </row>
    <row r="75" spans="1:12" s="3" customFormat="1" x14ac:dyDescent="0.35">
      <c r="B75" s="1"/>
      <c r="C75" s="3" t="s">
        <v>146</v>
      </c>
      <c r="D75" s="39"/>
      <c r="E75" s="32">
        <f>E10+E49+E73</f>
        <v>47725640</v>
      </c>
      <c r="F75" s="32">
        <f t="shared" ref="F75:G75" si="3">F10+F49+F73</f>
        <v>0</v>
      </c>
      <c r="G75" s="32">
        <f t="shared" si="3"/>
        <v>41825610</v>
      </c>
      <c r="H75" s="32">
        <f>E75-G75</f>
        <v>5900030</v>
      </c>
      <c r="I75" s="32">
        <f>I10+I49+I73</f>
        <v>19655157</v>
      </c>
      <c r="K75" s="17"/>
      <c r="L75" s="9"/>
    </row>
    <row r="76" spans="1:12" s="6" customFormat="1" x14ac:dyDescent="0.35">
      <c r="B76" s="1"/>
      <c r="D76" s="41"/>
      <c r="E76" s="42"/>
      <c r="G76" s="42"/>
      <c r="H76" s="42"/>
      <c r="I76" s="42"/>
      <c r="K76" s="22"/>
      <c r="L76" s="11"/>
    </row>
    <row r="77" spans="1:12" x14ac:dyDescent="0.35">
      <c r="A77" s="25"/>
      <c r="C77" s="25"/>
      <c r="D77" s="38"/>
      <c r="E77" s="28"/>
      <c r="F77" s="25"/>
      <c r="G77" s="28"/>
      <c r="H77" s="25"/>
      <c r="I77" s="4"/>
      <c r="J77" s="2"/>
    </row>
    <row r="78" spans="1:12" x14ac:dyDescent="0.35">
      <c r="A78" s="25"/>
      <c r="C78" s="25"/>
      <c r="D78" s="38"/>
      <c r="E78" s="28"/>
      <c r="F78" s="25"/>
      <c r="G78" s="28"/>
      <c r="H78" s="25"/>
      <c r="I78" s="4"/>
      <c r="J78" s="2"/>
    </row>
    <row r="79" spans="1:12" s="3" customFormat="1" x14ac:dyDescent="0.35">
      <c r="B79" s="1" t="s">
        <v>82</v>
      </c>
      <c r="C79" s="3" t="s">
        <v>73</v>
      </c>
      <c r="D79" s="39" t="s">
        <v>72</v>
      </c>
      <c r="E79" s="32"/>
      <c r="G79" s="32"/>
      <c r="I79" s="32"/>
      <c r="K79" s="17"/>
      <c r="L79" s="9"/>
    </row>
    <row r="80" spans="1:12" x14ac:dyDescent="0.35">
      <c r="A80" s="25"/>
      <c r="C80" s="25"/>
      <c r="D80" s="38"/>
      <c r="E80" s="28"/>
      <c r="F80" s="25"/>
      <c r="G80" s="28"/>
      <c r="H80" s="25"/>
      <c r="I80" s="4"/>
      <c r="J80" s="2"/>
    </row>
    <row r="81" spans="1:12" x14ac:dyDescent="0.35">
      <c r="A81" s="2">
        <v>1</v>
      </c>
      <c r="B81" s="1" t="s">
        <v>83</v>
      </c>
      <c r="C81" s="2" t="s">
        <v>75</v>
      </c>
      <c r="D81" s="37" t="s">
        <v>91</v>
      </c>
      <c r="E81" s="43">
        <v>100000</v>
      </c>
      <c r="I81" s="4"/>
      <c r="J81" s="2"/>
    </row>
    <row r="82" spans="1:12" x14ac:dyDescent="0.35">
      <c r="A82" s="2">
        <v>2</v>
      </c>
      <c r="B82" s="1" t="s">
        <v>84</v>
      </c>
      <c r="C82" s="2" t="s">
        <v>77</v>
      </c>
      <c r="D82" s="37" t="s">
        <v>92</v>
      </c>
      <c r="E82" s="43">
        <v>900000</v>
      </c>
      <c r="I82" s="4"/>
      <c r="J82" s="2"/>
    </row>
    <row r="83" spans="1:12" x14ac:dyDescent="0.35">
      <c r="A83" s="2">
        <v>3</v>
      </c>
      <c r="B83" s="1" t="s">
        <v>85</v>
      </c>
      <c r="C83" s="2" t="s">
        <v>138</v>
      </c>
      <c r="D83" s="37" t="s">
        <v>93</v>
      </c>
      <c r="E83" s="43">
        <v>750000</v>
      </c>
      <c r="I83" s="4">
        <v>644697</v>
      </c>
      <c r="J83" s="2"/>
    </row>
    <row r="84" spans="1:12" s="3" customFormat="1" x14ac:dyDescent="0.35">
      <c r="B84" s="1"/>
      <c r="C84" s="3" t="s">
        <v>18</v>
      </c>
      <c r="D84" s="39"/>
      <c r="E84" s="31">
        <f>SUM(E81:E83)</f>
        <v>1750000</v>
      </c>
      <c r="G84" s="32"/>
      <c r="I84" s="32">
        <f>SUM(I83)</f>
        <v>644697</v>
      </c>
      <c r="K84" s="17"/>
      <c r="L84" s="9"/>
    </row>
    <row r="85" spans="1:12" s="3" customFormat="1" x14ac:dyDescent="0.35">
      <c r="B85" s="1" t="s">
        <v>86</v>
      </c>
      <c r="C85" s="3" t="s">
        <v>79</v>
      </c>
      <c r="D85" s="37" t="s">
        <v>81</v>
      </c>
      <c r="E85" s="32"/>
      <c r="G85" s="32"/>
      <c r="I85" s="32"/>
      <c r="K85" s="17"/>
      <c r="L85" s="9"/>
    </row>
    <row r="86" spans="1:12" x14ac:dyDescent="0.35">
      <c r="D86" s="38"/>
      <c r="I86" s="4"/>
      <c r="J86" s="2"/>
    </row>
    <row r="87" spans="1:12" x14ac:dyDescent="0.35">
      <c r="A87" s="2">
        <v>1</v>
      </c>
      <c r="B87" s="1" t="s">
        <v>94</v>
      </c>
      <c r="C87" s="2" t="s">
        <v>95</v>
      </c>
      <c r="D87" s="37" t="s">
        <v>96</v>
      </c>
      <c r="E87" s="43">
        <v>2530000</v>
      </c>
      <c r="I87" s="4">
        <v>1303600</v>
      </c>
      <c r="J87" s="2"/>
    </row>
    <row r="88" spans="1:12" x14ac:dyDescent="0.35">
      <c r="A88" s="2">
        <v>2</v>
      </c>
      <c r="B88" s="1" t="s">
        <v>99</v>
      </c>
      <c r="C88" s="2" t="s">
        <v>97</v>
      </c>
      <c r="D88" s="37" t="s">
        <v>98</v>
      </c>
      <c r="E88" s="43">
        <v>300000</v>
      </c>
      <c r="I88" s="4">
        <v>134870</v>
      </c>
      <c r="J88" s="2"/>
    </row>
    <row r="89" spans="1:12" x14ac:dyDescent="0.35">
      <c r="A89" s="2">
        <v>3</v>
      </c>
      <c r="B89" s="1" t="s">
        <v>100</v>
      </c>
      <c r="C89" s="2" t="s">
        <v>75</v>
      </c>
      <c r="D89" s="39" t="s">
        <v>101</v>
      </c>
      <c r="E89" s="43">
        <v>240000</v>
      </c>
      <c r="I89" s="4">
        <v>311272</v>
      </c>
      <c r="J89" s="2"/>
    </row>
    <row r="90" spans="1:12" x14ac:dyDescent="0.35">
      <c r="A90" s="2">
        <v>4</v>
      </c>
      <c r="B90" s="1" t="s">
        <v>102</v>
      </c>
      <c r="C90" s="2" t="s">
        <v>103</v>
      </c>
      <c r="D90" s="44" t="s">
        <v>104</v>
      </c>
      <c r="E90" s="43">
        <v>300000</v>
      </c>
      <c r="I90" s="4"/>
      <c r="J90" s="2"/>
    </row>
    <row r="91" spans="1:12" x14ac:dyDescent="0.35">
      <c r="A91" s="2">
        <v>6</v>
      </c>
      <c r="B91" s="1" t="s">
        <v>105</v>
      </c>
      <c r="C91" s="2" t="s">
        <v>106</v>
      </c>
      <c r="D91" s="37" t="s">
        <v>107</v>
      </c>
      <c r="E91" s="43">
        <v>100000</v>
      </c>
      <c r="I91" s="4"/>
      <c r="J91" s="2"/>
    </row>
    <row r="92" spans="1:12" x14ac:dyDescent="0.35">
      <c r="A92" s="2">
        <v>7</v>
      </c>
      <c r="B92" s="1" t="s">
        <v>108</v>
      </c>
      <c r="C92" s="2" t="s">
        <v>109</v>
      </c>
      <c r="D92" s="41" t="s">
        <v>110</v>
      </c>
      <c r="E92" s="43">
        <v>1200000</v>
      </c>
      <c r="I92" s="4">
        <v>490000</v>
      </c>
      <c r="J92" s="2"/>
    </row>
    <row r="93" spans="1:12" x14ac:dyDescent="0.35">
      <c r="A93" s="2">
        <v>8</v>
      </c>
      <c r="B93" s="1" t="s">
        <v>111</v>
      </c>
      <c r="C93" s="2" t="s">
        <v>112</v>
      </c>
      <c r="D93" s="37" t="s">
        <v>113</v>
      </c>
      <c r="E93" s="43">
        <v>216000</v>
      </c>
      <c r="I93" s="4">
        <v>96177</v>
      </c>
      <c r="J93" s="2"/>
    </row>
    <row r="94" spans="1:12" x14ac:dyDescent="0.35">
      <c r="A94" s="2">
        <v>9</v>
      </c>
      <c r="B94" s="1" t="s">
        <v>114</v>
      </c>
      <c r="C94" s="2" t="s">
        <v>115</v>
      </c>
      <c r="D94" s="37" t="s">
        <v>116</v>
      </c>
      <c r="E94" s="43">
        <v>480000</v>
      </c>
      <c r="I94" s="4">
        <v>240000</v>
      </c>
      <c r="J94" s="2"/>
    </row>
    <row r="95" spans="1:12" x14ac:dyDescent="0.35">
      <c r="A95" s="2">
        <v>10</v>
      </c>
      <c r="B95" s="1" t="s">
        <v>117</v>
      </c>
      <c r="C95" s="2" t="s">
        <v>118</v>
      </c>
      <c r="D95" s="39" t="s">
        <v>119</v>
      </c>
      <c r="E95" s="43">
        <v>480000</v>
      </c>
      <c r="I95" s="4">
        <v>145000</v>
      </c>
      <c r="J95" s="2"/>
    </row>
    <row r="96" spans="1:12" x14ac:dyDescent="0.35">
      <c r="A96" s="2">
        <v>11</v>
      </c>
      <c r="B96" s="1" t="s">
        <v>120</v>
      </c>
      <c r="C96" s="2" t="s">
        <v>121</v>
      </c>
      <c r="D96" s="37" t="s">
        <v>122</v>
      </c>
      <c r="E96" s="43">
        <v>57600</v>
      </c>
      <c r="I96" s="4">
        <v>129748</v>
      </c>
      <c r="J96" s="2"/>
    </row>
    <row r="97" spans="1:12" x14ac:dyDescent="0.35">
      <c r="D97" s="37"/>
      <c r="I97" s="4"/>
      <c r="J97" s="2"/>
    </row>
    <row r="98" spans="1:12" s="3" customFormat="1" x14ac:dyDescent="0.35">
      <c r="B98" s="1"/>
      <c r="C98" s="3" t="s">
        <v>18</v>
      </c>
      <c r="D98" s="39"/>
      <c r="E98" s="31">
        <f>SUM(E87:E97)</f>
        <v>5903600</v>
      </c>
      <c r="G98" s="32"/>
      <c r="I98" s="32">
        <f>SUM(I87:I97)</f>
        <v>2850667</v>
      </c>
      <c r="K98" s="17"/>
      <c r="L98" s="9"/>
    </row>
    <row r="99" spans="1:12" x14ac:dyDescent="0.35">
      <c r="A99" s="14"/>
      <c r="B99" s="13"/>
      <c r="C99" s="14"/>
      <c r="D99" s="21"/>
      <c r="E99" s="19"/>
      <c r="F99" s="14"/>
      <c r="G99" s="18"/>
      <c r="H99" s="14"/>
      <c r="I99" s="18"/>
      <c r="J99" s="14"/>
    </row>
    <row r="100" spans="1:12" x14ac:dyDescent="0.35">
      <c r="A100" s="14"/>
      <c r="B100" s="13"/>
      <c r="C100" s="14"/>
      <c r="D100" s="21"/>
      <c r="E100" s="19"/>
      <c r="F100" s="14"/>
      <c r="G100" s="18"/>
      <c r="H100" s="14"/>
      <c r="I100" s="18"/>
      <c r="J100" s="14"/>
    </row>
    <row r="101" spans="1:12" x14ac:dyDescent="0.35">
      <c r="A101" s="14"/>
      <c r="B101" s="13"/>
      <c r="C101" s="14"/>
      <c r="D101" s="21"/>
      <c r="E101" s="19"/>
      <c r="F101" s="14"/>
      <c r="G101" s="18"/>
      <c r="H101" s="14"/>
      <c r="I101" s="18"/>
      <c r="J101" s="14"/>
    </row>
    <row r="102" spans="1:12" x14ac:dyDescent="0.35">
      <c r="A102" s="14"/>
      <c r="B102" s="13"/>
      <c r="C102" s="14"/>
      <c r="D102" s="21"/>
      <c r="E102" s="19"/>
      <c r="F102" s="14"/>
      <c r="G102" s="18"/>
      <c r="H102" s="14"/>
      <c r="I102" s="18"/>
      <c r="J102" s="14"/>
    </row>
    <row r="103" spans="1:12" x14ac:dyDescent="0.35">
      <c r="A103" s="14"/>
      <c r="B103" s="13"/>
      <c r="C103" s="14"/>
      <c r="D103" s="21"/>
      <c r="E103" s="19"/>
      <c r="F103" s="14"/>
      <c r="G103" s="18"/>
      <c r="H103" s="14"/>
      <c r="I103" s="18"/>
      <c r="J103" s="14"/>
    </row>
    <row r="104" spans="1:12" x14ac:dyDescent="0.35">
      <c r="A104" s="14"/>
      <c r="B104" s="13"/>
      <c r="C104" s="14"/>
      <c r="D104" s="21"/>
      <c r="E104" s="19"/>
      <c r="F104" s="14"/>
      <c r="G104" s="18"/>
      <c r="H104" s="14"/>
      <c r="I104" s="18"/>
      <c r="J104" s="14"/>
    </row>
    <row r="105" spans="1:12" x14ac:dyDescent="0.35">
      <c r="A105" s="14"/>
      <c r="B105" s="13"/>
      <c r="C105" s="14"/>
      <c r="D105" s="21"/>
      <c r="E105" s="19"/>
      <c r="F105" s="14"/>
      <c r="G105" s="18"/>
      <c r="H105" s="14"/>
      <c r="I105" s="18"/>
      <c r="J105" s="14"/>
    </row>
    <row r="106" spans="1:12" x14ac:dyDescent="0.35">
      <c r="A106" s="14"/>
      <c r="B106" s="13"/>
      <c r="C106" s="14"/>
      <c r="D106" s="21"/>
      <c r="E106" s="19"/>
      <c r="F106" s="14"/>
      <c r="G106" s="18"/>
      <c r="H106" s="14"/>
      <c r="I106" s="18"/>
      <c r="J106" s="14"/>
    </row>
    <row r="107" spans="1:12" x14ac:dyDescent="0.35">
      <c r="A107" s="14"/>
      <c r="B107" s="13"/>
      <c r="C107" s="14"/>
      <c r="D107" s="21"/>
      <c r="E107" s="19"/>
      <c r="F107" s="14"/>
      <c r="G107" s="18"/>
      <c r="H107" s="14"/>
      <c r="I107" s="18"/>
      <c r="J107" s="14"/>
    </row>
    <row r="108" spans="1:12" x14ac:dyDescent="0.35">
      <c r="A108" s="14"/>
      <c r="B108" s="13"/>
      <c r="C108" s="14"/>
      <c r="D108" s="21"/>
      <c r="E108" s="19"/>
      <c r="F108" s="14"/>
      <c r="G108" s="18"/>
      <c r="H108" s="14"/>
      <c r="I108" s="18"/>
      <c r="J108" s="14"/>
    </row>
    <row r="109" spans="1:12" x14ac:dyDescent="0.35">
      <c r="A109" s="14"/>
      <c r="B109" s="13"/>
      <c r="C109" s="14"/>
      <c r="D109" s="21"/>
      <c r="E109" s="19"/>
      <c r="F109" s="14"/>
      <c r="G109" s="18"/>
      <c r="H109" s="14"/>
      <c r="I109" s="18"/>
      <c r="J109" s="14"/>
    </row>
    <row r="110" spans="1:12" x14ac:dyDescent="0.35">
      <c r="A110" s="14"/>
      <c r="B110" s="13"/>
      <c r="C110" s="14"/>
      <c r="D110" s="21"/>
      <c r="E110" s="19"/>
      <c r="F110" s="14"/>
      <c r="G110" s="18"/>
      <c r="H110" s="14"/>
      <c r="I110" s="18"/>
      <c r="J110" s="14"/>
    </row>
    <row r="111" spans="1:12" x14ac:dyDescent="0.35">
      <c r="A111" s="14"/>
      <c r="B111" s="13"/>
      <c r="C111" s="14"/>
      <c r="D111" s="21"/>
      <c r="E111" s="19"/>
      <c r="F111" s="14"/>
      <c r="G111" s="18"/>
      <c r="H111" s="14"/>
      <c r="I111" s="18"/>
      <c r="J111" s="14"/>
    </row>
    <row r="112" spans="1:12" x14ac:dyDescent="0.35">
      <c r="A112" s="25"/>
      <c r="B112" s="1" t="s">
        <v>69</v>
      </c>
      <c r="C112" s="25"/>
      <c r="D112" s="51" t="s">
        <v>12</v>
      </c>
      <c r="E112" s="51"/>
      <c r="F112" s="52" t="s">
        <v>14</v>
      </c>
      <c r="G112" s="52"/>
      <c r="H112" s="25" t="s">
        <v>68</v>
      </c>
      <c r="I112" s="4" t="s">
        <v>140</v>
      </c>
      <c r="J112" s="26" t="s">
        <v>139</v>
      </c>
    </row>
    <row r="113" spans="1:10" x14ac:dyDescent="0.35">
      <c r="A113" s="25" t="s">
        <v>0</v>
      </c>
      <c r="B113" s="1" t="s">
        <v>70</v>
      </c>
      <c r="C113" s="25" t="s">
        <v>1</v>
      </c>
      <c r="D113" s="27" t="s">
        <v>13</v>
      </c>
      <c r="E113" s="28" t="s">
        <v>11</v>
      </c>
      <c r="F113" s="25" t="s">
        <v>13</v>
      </c>
      <c r="G113" s="28" t="s">
        <v>11</v>
      </c>
      <c r="H113" s="2" t="s">
        <v>71</v>
      </c>
      <c r="I113" s="4"/>
      <c r="J113" s="2"/>
    </row>
    <row r="114" spans="1:10" x14ac:dyDescent="0.35">
      <c r="D114" s="37"/>
      <c r="I114" s="4"/>
      <c r="J114" s="2"/>
    </row>
    <row r="115" spans="1:10" x14ac:dyDescent="0.35">
      <c r="B115" s="1" t="s">
        <v>80</v>
      </c>
      <c r="C115" s="2" t="s">
        <v>123</v>
      </c>
      <c r="D115" s="37" t="s">
        <v>127</v>
      </c>
      <c r="I115" s="4"/>
      <c r="J115" s="2"/>
    </row>
    <row r="116" spans="1:10" x14ac:dyDescent="0.35">
      <c r="D116" s="37"/>
      <c r="I116" s="4"/>
      <c r="J116" s="2"/>
    </row>
    <row r="117" spans="1:10" x14ac:dyDescent="0.35">
      <c r="A117" s="2">
        <v>1</v>
      </c>
      <c r="B117" s="1" t="s">
        <v>74</v>
      </c>
      <c r="C117" s="2" t="s">
        <v>124</v>
      </c>
      <c r="D117" s="37" t="s">
        <v>127</v>
      </c>
      <c r="G117" s="4">
        <v>3100000</v>
      </c>
      <c r="I117" s="4">
        <v>2056951</v>
      </c>
      <c r="J117" s="2"/>
    </row>
    <row r="118" spans="1:10" x14ac:dyDescent="0.35">
      <c r="A118" s="2">
        <v>2</v>
      </c>
      <c r="B118" s="1" t="s">
        <v>76</v>
      </c>
      <c r="C118" s="45" t="s">
        <v>125</v>
      </c>
      <c r="D118" s="37" t="s">
        <v>128</v>
      </c>
      <c r="G118" s="4">
        <v>1989999</v>
      </c>
      <c r="I118" s="4">
        <v>1559042</v>
      </c>
      <c r="J118" s="2"/>
    </row>
    <row r="119" spans="1:10" x14ac:dyDescent="0.35">
      <c r="A119" s="2">
        <v>3</v>
      </c>
      <c r="B119" s="1" t="s">
        <v>78</v>
      </c>
      <c r="C119" s="2" t="s">
        <v>126</v>
      </c>
      <c r="D119" s="37" t="s">
        <v>129</v>
      </c>
      <c r="G119" s="4">
        <v>1283840</v>
      </c>
      <c r="I119" s="4">
        <v>1381675</v>
      </c>
      <c r="J119" s="2"/>
    </row>
    <row r="120" spans="1:10" x14ac:dyDescent="0.35">
      <c r="C120" s="2" t="s">
        <v>18</v>
      </c>
      <c r="E120" s="31" t="s">
        <v>130</v>
      </c>
      <c r="G120" s="32">
        <f>SUM(G117:G119)</f>
        <v>6373839</v>
      </c>
      <c r="I120" s="32">
        <f>SUM(I117:I119)</f>
        <v>4997668</v>
      </c>
      <c r="J120" s="2"/>
    </row>
    <row r="121" spans="1:10" x14ac:dyDescent="0.35">
      <c r="E121" s="31"/>
      <c r="G121" s="32"/>
      <c r="I121" s="4"/>
      <c r="J121" s="2"/>
    </row>
    <row r="122" spans="1:10" x14ac:dyDescent="0.35">
      <c r="B122" s="1" t="s">
        <v>134</v>
      </c>
      <c r="C122" s="2" t="s">
        <v>135</v>
      </c>
      <c r="E122" s="31"/>
      <c r="G122" s="32"/>
      <c r="I122" s="4">
        <v>370000</v>
      </c>
      <c r="J122" s="2"/>
    </row>
    <row r="123" spans="1:10" x14ac:dyDescent="0.35">
      <c r="B123" s="1" t="s">
        <v>136</v>
      </c>
      <c r="C123" s="2" t="s">
        <v>137</v>
      </c>
      <c r="I123" s="4">
        <v>378094</v>
      </c>
      <c r="J123" s="2"/>
    </row>
    <row r="124" spans="1:10" x14ac:dyDescent="0.35">
      <c r="I124" s="4"/>
      <c r="J124" s="2"/>
    </row>
    <row r="125" spans="1:10" x14ac:dyDescent="0.35">
      <c r="I125" s="4"/>
      <c r="J125" s="2"/>
    </row>
    <row r="126" spans="1:10" x14ac:dyDescent="0.35">
      <c r="C126" s="1" t="s">
        <v>141</v>
      </c>
      <c r="I126" s="4"/>
      <c r="J126" s="2"/>
    </row>
    <row r="127" spans="1:10" x14ac:dyDescent="0.35">
      <c r="I127" s="4"/>
      <c r="J127" s="2"/>
    </row>
    <row r="128" spans="1:10" x14ac:dyDescent="0.35">
      <c r="B128" s="1" t="s">
        <v>131</v>
      </c>
      <c r="C128" s="46" t="s">
        <v>142</v>
      </c>
      <c r="E128" s="31">
        <f>E10+E46+E73</f>
        <v>47725640</v>
      </c>
      <c r="F128" s="31"/>
      <c r="G128" s="31">
        <v>41825610</v>
      </c>
      <c r="H128" s="31">
        <v>5900030</v>
      </c>
      <c r="I128" s="31">
        <f>I10+I46+I73</f>
        <v>19655157</v>
      </c>
      <c r="J128" s="2"/>
    </row>
    <row r="129" spans="1:12" x14ac:dyDescent="0.35">
      <c r="B129" s="1">
        <v>3</v>
      </c>
      <c r="C129" s="1" t="s">
        <v>73</v>
      </c>
      <c r="E129" s="31">
        <f>E84</f>
        <v>1750000</v>
      </c>
      <c r="F129" s="31"/>
      <c r="G129" s="31"/>
      <c r="H129" s="31">
        <f>E129-G129</f>
        <v>1750000</v>
      </c>
      <c r="I129" s="31">
        <f>I84</f>
        <v>644697</v>
      </c>
      <c r="J129" s="2"/>
    </row>
    <row r="130" spans="1:12" x14ac:dyDescent="0.35">
      <c r="B130" s="1">
        <v>4</v>
      </c>
      <c r="C130" s="47" t="s">
        <v>79</v>
      </c>
      <c r="E130" s="31">
        <f>E98</f>
        <v>5903600</v>
      </c>
      <c r="F130" s="31"/>
      <c r="G130" s="31"/>
      <c r="H130" s="31">
        <f t="shared" ref="H130:H131" si="4">E130-G130</f>
        <v>5903600</v>
      </c>
      <c r="I130" s="31">
        <f>I98</f>
        <v>2850667</v>
      </c>
      <c r="J130" s="2"/>
    </row>
    <row r="131" spans="1:12" x14ac:dyDescent="0.35">
      <c r="B131" s="1">
        <v>5</v>
      </c>
      <c r="C131" s="47" t="s">
        <v>143</v>
      </c>
      <c r="E131" s="31">
        <v>12415859</v>
      </c>
      <c r="F131" s="31"/>
      <c r="G131" s="31">
        <v>6373839</v>
      </c>
      <c r="H131" s="31">
        <f t="shared" si="4"/>
        <v>6042020</v>
      </c>
      <c r="I131" s="31">
        <f>I120</f>
        <v>4997668</v>
      </c>
      <c r="J131" s="2"/>
    </row>
    <row r="132" spans="1:12" x14ac:dyDescent="0.35">
      <c r="B132" s="1" t="s">
        <v>134</v>
      </c>
      <c r="C132" s="47" t="s">
        <v>135</v>
      </c>
      <c r="E132" s="31"/>
      <c r="F132" s="31"/>
      <c r="G132" s="31"/>
      <c r="H132" s="31"/>
      <c r="I132" s="31">
        <v>370000</v>
      </c>
      <c r="J132" s="2"/>
    </row>
    <row r="133" spans="1:12" x14ac:dyDescent="0.35">
      <c r="B133" s="1" t="s">
        <v>136</v>
      </c>
      <c r="C133" s="47" t="s">
        <v>144</v>
      </c>
      <c r="E133" s="31"/>
      <c r="F133" s="31"/>
      <c r="G133" s="31"/>
      <c r="H133" s="31"/>
      <c r="I133" s="31">
        <v>378094</v>
      </c>
      <c r="J133" s="2"/>
    </row>
    <row r="134" spans="1:12" x14ac:dyDescent="0.35">
      <c r="E134" s="43"/>
      <c r="F134" s="43"/>
      <c r="G134" s="43"/>
      <c r="H134" s="43"/>
      <c r="I134" s="43"/>
      <c r="J134" s="2"/>
    </row>
    <row r="135" spans="1:12" s="6" customFormat="1" x14ac:dyDescent="0.35">
      <c r="B135" s="1"/>
      <c r="C135" s="1" t="s">
        <v>145</v>
      </c>
      <c r="D135" s="48"/>
      <c r="E135" s="49">
        <f>SUM(E128:E131)</f>
        <v>67795099</v>
      </c>
      <c r="F135" s="49"/>
      <c r="G135" s="49">
        <f>SUM(G128:G134)</f>
        <v>48199449</v>
      </c>
      <c r="H135" s="49">
        <f>SUM(H128:H134)</f>
        <v>19595650</v>
      </c>
      <c r="I135" s="49">
        <f>SUM(I128:I133)</f>
        <v>28896283</v>
      </c>
      <c r="K135" s="22"/>
      <c r="L135" s="11"/>
    </row>
    <row r="136" spans="1:12" x14ac:dyDescent="0.35">
      <c r="A136" s="14"/>
      <c r="B136" s="13"/>
      <c r="C136" s="14"/>
      <c r="D136" s="23"/>
      <c r="E136" s="18"/>
      <c r="F136" s="14"/>
      <c r="G136" s="18"/>
      <c r="H136" s="14"/>
      <c r="I136" s="14"/>
      <c r="J136" s="14"/>
    </row>
    <row r="137" spans="1:12" x14ac:dyDescent="0.35">
      <c r="A137" s="14"/>
      <c r="B137" s="13"/>
      <c r="C137" s="14"/>
      <c r="D137" s="23"/>
      <c r="E137" s="18"/>
      <c r="F137" s="14"/>
      <c r="G137" s="18"/>
      <c r="H137" s="14"/>
      <c r="I137" s="14"/>
      <c r="J137" s="14"/>
    </row>
    <row r="138" spans="1:12" x14ac:dyDescent="0.35">
      <c r="A138" s="14"/>
      <c r="B138" s="13"/>
      <c r="C138" s="14"/>
      <c r="D138" s="23"/>
      <c r="E138" s="18"/>
      <c r="F138" s="14"/>
      <c r="G138" s="18"/>
      <c r="H138" s="14"/>
      <c r="I138" s="14"/>
      <c r="J138" s="14"/>
    </row>
    <row r="139" spans="1:12" x14ac:dyDescent="0.35">
      <c r="A139" s="14"/>
      <c r="B139" s="13"/>
      <c r="C139" s="14"/>
      <c r="D139" s="23"/>
      <c r="E139" s="18"/>
      <c r="F139" s="14"/>
      <c r="G139" s="18"/>
      <c r="H139" s="14"/>
      <c r="I139" s="14"/>
      <c r="J139" s="14"/>
    </row>
    <row r="140" spans="1:12" x14ac:dyDescent="0.35">
      <c r="A140" s="14"/>
      <c r="B140" s="13"/>
      <c r="C140" s="14"/>
      <c r="D140" s="23"/>
      <c r="E140" s="18"/>
      <c r="F140" s="14"/>
      <c r="G140" s="18"/>
      <c r="H140" s="14"/>
      <c r="I140" s="14"/>
      <c r="J140" s="14"/>
    </row>
    <row r="141" spans="1:12" x14ac:dyDescent="0.35">
      <c r="A141" s="14"/>
      <c r="B141" s="13"/>
      <c r="C141" s="14"/>
      <c r="D141" s="23"/>
      <c r="E141" s="18"/>
      <c r="F141" s="14"/>
      <c r="G141" s="18"/>
      <c r="H141" s="14"/>
      <c r="I141" s="14"/>
      <c r="J141" s="14"/>
    </row>
    <row r="142" spans="1:12" x14ac:dyDescent="0.35">
      <c r="A142" s="14"/>
      <c r="B142" s="13"/>
      <c r="C142" s="14"/>
      <c r="D142" s="23"/>
      <c r="E142" s="18"/>
      <c r="F142" s="14"/>
      <c r="G142" s="18"/>
      <c r="H142" s="14"/>
      <c r="I142" s="14"/>
      <c r="J142" s="14"/>
    </row>
    <row r="143" spans="1:12" x14ac:dyDescent="0.35">
      <c r="A143" s="14"/>
      <c r="B143" s="13"/>
      <c r="C143" s="14"/>
      <c r="D143" s="23"/>
      <c r="E143" s="18"/>
      <c r="F143" s="14"/>
      <c r="G143" s="18"/>
      <c r="H143" s="14"/>
      <c r="I143" s="14"/>
      <c r="J143" s="14"/>
    </row>
    <row r="144" spans="1:12" x14ac:dyDescent="0.35">
      <c r="A144" s="14"/>
      <c r="B144" s="13"/>
      <c r="C144" s="14"/>
      <c r="D144" s="23"/>
      <c r="E144" s="18"/>
      <c r="F144" s="14"/>
      <c r="G144" s="18"/>
      <c r="H144" s="14"/>
      <c r="I144" s="14"/>
      <c r="J144" s="14"/>
    </row>
    <row r="145" spans="1:10" x14ac:dyDescent="0.35">
      <c r="A145" s="14"/>
      <c r="B145" s="13"/>
      <c r="C145" s="14"/>
      <c r="D145" s="23"/>
      <c r="E145" s="18"/>
      <c r="F145" s="14"/>
      <c r="G145" s="18"/>
      <c r="H145" s="14"/>
      <c r="I145" s="14"/>
      <c r="J145" s="14"/>
    </row>
    <row r="146" spans="1:10" x14ac:dyDescent="0.35">
      <c r="A146" s="14"/>
      <c r="B146" s="13"/>
      <c r="C146" s="14"/>
      <c r="D146" s="23"/>
      <c r="E146" s="18"/>
      <c r="F146" s="14"/>
      <c r="G146" s="18"/>
      <c r="H146" s="14"/>
      <c r="I146" s="14"/>
      <c r="J146" s="14"/>
    </row>
    <row r="147" spans="1:10" x14ac:dyDescent="0.35">
      <c r="A147" s="14"/>
      <c r="B147" s="13"/>
      <c r="C147" s="14"/>
      <c r="D147" s="23"/>
      <c r="E147" s="18"/>
      <c r="F147" s="14"/>
      <c r="G147" s="18"/>
      <c r="H147" s="14"/>
      <c r="I147" s="14"/>
      <c r="J147" s="14"/>
    </row>
    <row r="148" spans="1:10" x14ac:dyDescent="0.35">
      <c r="A148" s="14"/>
      <c r="B148" s="13"/>
      <c r="C148" s="14"/>
      <c r="D148" s="23"/>
      <c r="E148" s="18"/>
      <c r="F148" s="14"/>
      <c r="G148" s="18"/>
      <c r="H148" s="14"/>
      <c r="I148" s="14"/>
      <c r="J148" s="14"/>
    </row>
    <row r="149" spans="1:10" x14ac:dyDescent="0.35">
      <c r="A149" s="14"/>
      <c r="B149" s="13"/>
      <c r="C149" s="14"/>
      <c r="D149" s="23"/>
      <c r="E149" s="18"/>
      <c r="F149" s="14"/>
      <c r="G149" s="18"/>
      <c r="H149" s="14"/>
      <c r="I149" s="14"/>
      <c r="J149" s="14"/>
    </row>
    <row r="150" spans="1:10" x14ac:dyDescent="0.35">
      <c r="A150" s="14"/>
      <c r="B150" s="13"/>
      <c r="C150" s="14"/>
      <c r="D150" s="23"/>
      <c r="E150" s="18"/>
      <c r="F150" s="14"/>
      <c r="G150" s="18"/>
      <c r="H150" s="14"/>
      <c r="I150" s="14"/>
      <c r="J150" s="14"/>
    </row>
    <row r="151" spans="1:10" x14ac:dyDescent="0.35">
      <c r="A151" s="14"/>
      <c r="B151" s="13"/>
      <c r="C151" s="14"/>
      <c r="D151" s="23"/>
      <c r="E151" s="18"/>
      <c r="F151" s="14"/>
      <c r="G151" s="18"/>
      <c r="H151" s="14"/>
      <c r="I151" s="14"/>
      <c r="J151" s="14"/>
    </row>
    <row r="152" spans="1:10" x14ac:dyDescent="0.35">
      <c r="A152" s="14"/>
      <c r="B152" s="13"/>
      <c r="C152" s="14"/>
      <c r="D152" s="23"/>
      <c r="E152" s="18"/>
      <c r="F152" s="14"/>
      <c r="G152" s="18"/>
      <c r="H152" s="14"/>
      <c r="I152" s="14"/>
      <c r="J152" s="14"/>
    </row>
    <row r="153" spans="1:10" x14ac:dyDescent="0.35">
      <c r="A153" s="14"/>
      <c r="B153" s="13"/>
      <c r="C153" s="14"/>
      <c r="D153" s="23"/>
      <c r="E153" s="18"/>
      <c r="F153" s="14"/>
      <c r="G153" s="18"/>
      <c r="H153" s="14"/>
      <c r="I153" s="14"/>
      <c r="J153" s="14"/>
    </row>
    <row r="154" spans="1:10" x14ac:dyDescent="0.35">
      <c r="A154" s="14"/>
      <c r="B154" s="13"/>
      <c r="C154" s="14"/>
      <c r="D154" s="23"/>
      <c r="E154" s="18"/>
      <c r="F154" s="14"/>
      <c r="G154" s="18"/>
      <c r="H154" s="14"/>
      <c r="I154" s="14"/>
      <c r="J154" s="14"/>
    </row>
    <row r="155" spans="1:10" x14ac:dyDescent="0.35">
      <c r="A155" s="14"/>
      <c r="B155" s="13"/>
      <c r="C155" s="14"/>
      <c r="D155" s="23"/>
      <c r="E155" s="18"/>
      <c r="F155" s="14"/>
      <c r="G155" s="18"/>
      <c r="H155" s="14"/>
      <c r="I155" s="14"/>
      <c r="J155" s="14"/>
    </row>
    <row r="156" spans="1:10" x14ac:dyDescent="0.35">
      <c r="A156" s="14"/>
      <c r="B156" s="13"/>
      <c r="C156" s="14"/>
      <c r="D156" s="23"/>
      <c r="E156" s="18"/>
      <c r="F156" s="14"/>
      <c r="G156" s="18"/>
      <c r="H156" s="14"/>
      <c r="I156" s="14"/>
      <c r="J156" s="14"/>
    </row>
    <row r="157" spans="1:10" x14ac:dyDescent="0.35">
      <c r="A157" s="14"/>
      <c r="B157" s="13"/>
      <c r="C157" s="14"/>
      <c r="D157" s="23"/>
      <c r="E157" s="18"/>
      <c r="F157" s="14"/>
      <c r="G157" s="18"/>
      <c r="H157" s="14"/>
      <c r="I157" s="14"/>
      <c r="J157" s="14"/>
    </row>
    <row r="158" spans="1:10" x14ac:dyDescent="0.35">
      <c r="A158" s="14"/>
      <c r="B158" s="13"/>
      <c r="C158" s="14"/>
      <c r="D158" s="23"/>
      <c r="E158" s="18"/>
      <c r="F158" s="14"/>
      <c r="G158" s="18"/>
      <c r="H158" s="14"/>
      <c r="I158" s="14"/>
      <c r="J158" s="14"/>
    </row>
    <row r="159" spans="1:10" x14ac:dyDescent="0.35">
      <c r="A159" s="14"/>
      <c r="B159" s="13"/>
      <c r="C159" s="14"/>
      <c r="D159" s="23"/>
      <c r="E159" s="18"/>
      <c r="F159" s="14"/>
      <c r="G159" s="18"/>
      <c r="H159" s="14"/>
      <c r="I159" s="14"/>
      <c r="J159" s="14"/>
    </row>
  </sheetData>
  <mergeCells count="6">
    <mergeCell ref="D1:E1"/>
    <mergeCell ref="F1:G1"/>
    <mergeCell ref="D62:E62"/>
    <mergeCell ref="F62:G62"/>
    <mergeCell ref="D112:E112"/>
    <mergeCell ref="F112:G112"/>
  </mergeCells>
  <printOptions horizontalCentered="1" verticalCentered="1"/>
  <pageMargins left="0.31496062992125984" right="0.59055118110236227" top="1.8897637795275593" bottom="0.51181102362204722" header="0.86614173228346458" footer="0.31496062992125984"/>
  <pageSetup paperSize="9" scale="85" orientation="portrait" r:id="rId1"/>
  <headerFooter>
    <oddHeader>&amp;CMarketing Kft 2018. 01-06 hónapjainak üzelti terv teljesülése&amp;R
1.számú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KissKatalin</dc:creator>
  <cp:lastModifiedBy>BMKFT</cp:lastModifiedBy>
  <cp:lastPrinted>2018-08-21T05:01:13Z</cp:lastPrinted>
  <dcterms:created xsi:type="dcterms:W3CDTF">2018-03-01T08:12:48Z</dcterms:created>
  <dcterms:modified xsi:type="dcterms:W3CDTF">2018-08-21T06:33:31Z</dcterms:modified>
</cp:coreProperties>
</file>