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15" yWindow="45" windowWidth="17235" windowHeight="10560"/>
  </bookViews>
  <sheets>
    <sheet name="Munka1" sheetId="1" r:id="rId1"/>
    <sheet name="Munka2" sheetId="2" r:id="rId2"/>
    <sheet name="Munka3" sheetId="3" r:id="rId3"/>
  </sheets>
  <definedNames>
    <definedName name="_xlnm._FilterDatabase" localSheetId="1" hidden="1">Munka2!$A$1:$A$36</definedName>
  </definedNames>
  <calcPr calcId="145621"/>
</workbook>
</file>

<file path=xl/calcChain.xml><?xml version="1.0" encoding="utf-8"?>
<calcChain xmlns="http://schemas.openxmlformats.org/spreadsheetml/2006/main">
  <c r="H29" i="1" l="1"/>
  <c r="H20" i="1"/>
  <c r="H6" i="1"/>
  <c r="G16" i="1"/>
  <c r="G17" i="1"/>
  <c r="G18" i="1"/>
  <c r="G19" i="1"/>
  <c r="G20" i="1"/>
  <c r="H30" i="1" l="1"/>
  <c r="F30" i="1"/>
  <c r="C30" i="1" l="1"/>
  <c r="E18" i="1" l="1"/>
  <c r="E19" i="1"/>
  <c r="E20" i="1"/>
  <c r="E17" i="1"/>
  <c r="E16" i="1"/>
  <c r="G21" i="1"/>
  <c r="G22" i="1"/>
  <c r="G23" i="1"/>
  <c r="G24" i="1"/>
  <c r="G4" i="1"/>
  <c r="G5" i="1"/>
  <c r="G7" i="1"/>
  <c r="G8" i="1"/>
  <c r="G9" i="1"/>
  <c r="G10" i="1"/>
  <c r="G11" i="1"/>
  <c r="G12" i="1"/>
  <c r="G13" i="1"/>
  <c r="G25" i="1"/>
  <c r="G14" i="1"/>
  <c r="G26" i="1"/>
  <c r="G27" i="1"/>
  <c r="G28" i="1"/>
  <c r="G6" i="1"/>
  <c r="G15" i="1"/>
  <c r="G3" i="1"/>
  <c r="I6" i="1" s="1"/>
  <c r="D30" i="1"/>
  <c r="E21" i="1"/>
  <c r="E22" i="1"/>
  <c r="E23" i="1"/>
  <c r="E24" i="1"/>
  <c r="E4" i="1"/>
  <c r="E5" i="1"/>
  <c r="E7" i="1"/>
  <c r="E8" i="1"/>
  <c r="E9" i="1"/>
  <c r="E10" i="1"/>
  <c r="E11" i="1"/>
  <c r="E12" i="1"/>
  <c r="E13" i="1"/>
  <c r="E25" i="1"/>
  <c r="E14" i="1"/>
  <c r="E26" i="1"/>
  <c r="E27" i="1"/>
  <c r="E28" i="1"/>
  <c r="E6" i="1"/>
  <c r="E15" i="1"/>
  <c r="E3" i="1"/>
  <c r="I20" i="1" l="1"/>
  <c r="I30" i="1" s="1"/>
  <c r="I29" i="1"/>
  <c r="E30" i="1"/>
  <c r="G30" i="1"/>
  <c r="C32" i="1" s="1"/>
</calcChain>
</file>

<file path=xl/sharedStrings.xml><?xml version="1.0" encoding="utf-8"?>
<sst xmlns="http://schemas.openxmlformats.org/spreadsheetml/2006/main" count="66" uniqueCount="43">
  <si>
    <t>Munka megnevezése 2019. évre</t>
  </si>
  <si>
    <t>Babits játszótér (gumi tégla eséscsillapító(II. ütem), labdafogó háló)</t>
  </si>
  <si>
    <t>Hunyadi utca 2/A. lépcsőház felújítás</t>
  </si>
  <si>
    <t>Gárdonyi u. 1 statikai vizsgálat</t>
  </si>
  <si>
    <t>Budai u. 56-58 folyosó padlóburkolatának felújítása</t>
  </si>
  <si>
    <t>Ady Endre u. 27. konvektor csere</t>
  </si>
  <si>
    <t>Városháza (kézi irattár, szerver szoba)</t>
  </si>
  <si>
    <t>Temető belső út (III. ütem)</t>
  </si>
  <si>
    <t>Kövesd település részen karbantartás</t>
  </si>
  <si>
    <t>Lajvér település részen karbantartás</t>
  </si>
  <si>
    <t>Betonutak javítása</t>
  </si>
  <si>
    <t>Belterületi csapadék víz elvezető árok rendezés, zsilip karbantartás</t>
  </si>
  <si>
    <t>Játszóterek felülvizsgálata</t>
  </si>
  <si>
    <t>Külterületi erdő művelése</t>
  </si>
  <si>
    <t>Oktatási épületek karbantartása</t>
  </si>
  <si>
    <t>Piactér rácsos tér burkolat felújítása</t>
  </si>
  <si>
    <t>Kossuth utcai orvosi rendelő előtti járda</t>
  </si>
  <si>
    <t>Felnőtt házi orvosi rendelők felújítása. (belső udvar és átjáró homlokzat, légkondicionáló berendezés)</t>
  </si>
  <si>
    <t>Tornacsarnok menekülő útvonali lépcsők</t>
  </si>
  <si>
    <t>Német Nemzetiségi Önkormányzat tanösvény járda kialakítás</t>
  </si>
  <si>
    <t>Külterületi utak és vízelvezető árkok karbantartása</t>
  </si>
  <si>
    <t>keretösszeg</t>
  </si>
  <si>
    <t>módosítás</t>
  </si>
  <si>
    <t>módosított keretösszeg</t>
  </si>
  <si>
    <t>felhasználás</t>
  </si>
  <si>
    <t>maradvány</t>
  </si>
  <si>
    <t>Malom u tereprendezés</t>
  </si>
  <si>
    <t>Molyhos u. áteresz javítás</t>
  </si>
  <si>
    <t>Közvilágítási lámpatestek fel és leszerelése</t>
  </si>
  <si>
    <t>Kövesdi u. burkolt árok javítás</t>
  </si>
  <si>
    <t>Csapadékcsatrona és áteresz tisztítása</t>
  </si>
  <si>
    <t>Összesen:</t>
  </si>
  <si>
    <t>Keretösszeg - módosított keretösszeg:</t>
  </si>
  <si>
    <t>*bruttó összegek</t>
  </si>
  <si>
    <t>Budai utca 56-58. szám alatti társasház I/3., II/7. és II/8. számú lakások elavult gázkazánjainak cseréje</t>
  </si>
  <si>
    <t>Beruházás</t>
  </si>
  <si>
    <t>Felújítás</t>
  </si>
  <si>
    <t>Céltartalék</t>
  </si>
  <si>
    <t>Dologi</t>
  </si>
  <si>
    <t>Költségvetési hely</t>
  </si>
  <si>
    <t>Keret</t>
  </si>
  <si>
    <t xml:space="preserve">Módosítás </t>
  </si>
  <si>
    <t xml:space="preserve">Padkarendezés (Babits u., Lajvér u., Kövesdi u., Garay u.),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</si>
</sst>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ont="1"/>
    <xf numFmtId="3" fontId="0" fillId="0" borderId="0" xfId="0" applyNumberFormat="1" applyFont="1"/>
    <xf numFmtId="0" fontId="1" fillId="0" borderId="0" xfId="0" applyFont="1"/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right" vertical="center" wrapText="1"/>
    </xf>
    <xf numFmtId="4" fontId="0" fillId="2" borderId="0" xfId="0" applyNumberFormat="1" applyFont="1" applyFill="1"/>
    <xf numFmtId="0" fontId="0" fillId="0" borderId="2" xfId="0" applyFont="1" applyBorder="1" applyAlignment="1">
      <alignment vertical="center" wrapText="1"/>
    </xf>
    <xf numFmtId="3" fontId="1" fillId="0" borderId="0" xfId="0" applyNumberFormat="1" applyFont="1"/>
    <xf numFmtId="3" fontId="0" fillId="0" borderId="1" xfId="0" applyNumberFormat="1" applyFont="1" applyBorder="1" applyAlignment="1">
      <alignment horizontal="right" vertical="center" wrapText="1"/>
    </xf>
    <xf numFmtId="3" fontId="0" fillId="0" borderId="1" xfId="0" applyNumberFormat="1" applyFont="1" applyBorder="1"/>
    <xf numFmtId="3" fontId="0" fillId="0" borderId="1" xfId="0" applyNumberFormat="1" applyFont="1" applyBorder="1" applyAlignment="1">
      <alignment wrapText="1"/>
    </xf>
    <xf numFmtId="3" fontId="0" fillId="0" borderId="3" xfId="0" applyNumberFormat="1" applyFont="1" applyBorder="1"/>
    <xf numFmtId="3" fontId="0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 wrapText="1"/>
    </xf>
    <xf numFmtId="3" fontId="0" fillId="2" borderId="0" xfId="0" applyNumberFormat="1" applyFont="1" applyFill="1"/>
    <xf numFmtId="3" fontId="0" fillId="0" borderId="2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 wrapText="1"/>
    </xf>
    <xf numFmtId="0" fontId="1" fillId="0" borderId="1" xfId="0" applyFont="1" applyBorder="1"/>
    <xf numFmtId="0" fontId="0" fillId="0" borderId="1" xfId="0" applyFont="1" applyBorder="1"/>
    <xf numFmtId="3" fontId="0" fillId="5" borderId="1" xfId="0" applyNumberFormat="1" applyFont="1" applyFill="1" applyBorder="1" applyAlignment="1">
      <alignment horizontal="right" vertical="center" wrapText="1"/>
    </xf>
    <xf numFmtId="3" fontId="0" fillId="6" borderId="1" xfId="0" applyNumberFormat="1" applyFont="1" applyFill="1" applyBorder="1" applyAlignment="1">
      <alignment horizontal="right" vertical="center" wrapText="1"/>
    </xf>
    <xf numFmtId="0" fontId="0" fillId="6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3" fontId="0" fillId="3" borderId="1" xfId="0" applyNumberFormat="1" applyFont="1" applyFill="1" applyBorder="1" applyAlignment="1">
      <alignment horizontal="right" vertical="center" wrapText="1"/>
    </xf>
    <xf numFmtId="0" fontId="0" fillId="7" borderId="1" xfId="0" applyFont="1" applyFill="1" applyBorder="1" applyAlignment="1">
      <alignment vertical="center" wrapText="1"/>
    </xf>
    <xf numFmtId="3" fontId="0" fillId="7" borderId="1" xfId="0" applyNumberFormat="1" applyFont="1" applyFill="1" applyBorder="1" applyAlignment="1">
      <alignment horizontal="right" vertical="center" wrapText="1"/>
    </xf>
    <xf numFmtId="0" fontId="0" fillId="8" borderId="1" xfId="0" applyFont="1" applyFill="1" applyBorder="1" applyAlignment="1">
      <alignment vertical="center" wrapText="1"/>
    </xf>
    <xf numFmtId="3" fontId="0" fillId="8" borderId="1" xfId="0" applyNumberFormat="1" applyFont="1" applyFill="1" applyBorder="1" applyAlignment="1">
      <alignment horizontal="right" vertical="center"/>
    </xf>
    <xf numFmtId="3" fontId="0" fillId="8" borderId="1" xfId="0" applyNumberFormat="1" applyFont="1" applyFill="1" applyBorder="1" applyAlignment="1">
      <alignment horizontal="right" vertical="center" wrapText="1"/>
    </xf>
    <xf numFmtId="3" fontId="2" fillId="8" borderId="1" xfId="0" applyNumberFormat="1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vertical="center"/>
    </xf>
    <xf numFmtId="3" fontId="0" fillId="8" borderId="1" xfId="0" applyNumberFormat="1" applyFont="1" applyFill="1" applyBorder="1"/>
    <xf numFmtId="0" fontId="1" fillId="8" borderId="1" xfId="0" applyFont="1" applyFill="1" applyBorder="1" applyAlignment="1">
      <alignment vertical="center" wrapText="1"/>
    </xf>
    <xf numFmtId="0" fontId="0" fillId="6" borderId="1" xfId="0" applyFont="1" applyFill="1" applyBorder="1"/>
    <xf numFmtId="0" fontId="0" fillId="7" borderId="1" xfId="0" applyFont="1" applyFill="1" applyBorder="1"/>
    <xf numFmtId="0" fontId="0" fillId="3" borderId="1" xfId="0" applyFont="1" applyFill="1" applyBorder="1"/>
    <xf numFmtId="0" fontId="0" fillId="8" borderId="1" xfId="0" applyFont="1" applyFill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right" vertical="center" wrapText="1"/>
    </xf>
    <xf numFmtId="3" fontId="1" fillId="4" borderId="1" xfId="0" applyNumberFormat="1" applyFont="1" applyFill="1" applyBorder="1"/>
    <xf numFmtId="0" fontId="0" fillId="5" borderId="1" xfId="0" applyFont="1" applyFill="1" applyBorder="1"/>
    <xf numFmtId="0" fontId="0" fillId="5" borderId="1" xfId="0" applyFont="1" applyFill="1" applyBorder="1" applyAlignment="1">
      <alignment vertical="center" wrapText="1"/>
    </xf>
    <xf numFmtId="3" fontId="0" fillId="5" borderId="1" xfId="0" applyNumberFormat="1" applyFont="1" applyFill="1" applyBorder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4"/>
  <sheetViews>
    <sheetView tabSelected="1" workbookViewId="0">
      <selection activeCell="B11" sqref="B11"/>
    </sheetView>
  </sheetViews>
  <sheetFormatPr defaultRowHeight="15" x14ac:dyDescent="0.25"/>
  <cols>
    <col min="1" max="1" width="17.5703125" style="1" bestFit="1" customWidth="1"/>
    <col min="2" max="2" width="52.28515625" style="1" customWidth="1"/>
    <col min="3" max="3" width="11.5703125" style="2" bestFit="1" customWidth="1"/>
    <col min="4" max="4" width="11.85546875" style="2" bestFit="1" customWidth="1"/>
    <col min="5" max="5" width="10.7109375" style="2" bestFit="1" customWidth="1"/>
    <col min="6" max="6" width="12.42578125" style="2" customWidth="1"/>
    <col min="7" max="7" width="13" style="2" customWidth="1"/>
    <col min="8" max="8" width="10.7109375" style="1" bestFit="1" customWidth="1"/>
    <col min="9" max="9" width="8.140625" style="1" customWidth="1"/>
    <col min="10" max="16384" width="9.140625" style="1"/>
  </cols>
  <sheetData>
    <row r="2" spans="1:9" s="3" customFormat="1" ht="30" x14ac:dyDescent="0.25">
      <c r="A2" s="23" t="s">
        <v>39</v>
      </c>
      <c r="B2" s="4" t="s">
        <v>0</v>
      </c>
      <c r="C2" s="5" t="s">
        <v>21</v>
      </c>
      <c r="D2" s="5" t="s">
        <v>24</v>
      </c>
      <c r="E2" s="5" t="s">
        <v>25</v>
      </c>
      <c r="F2" s="5" t="s">
        <v>22</v>
      </c>
      <c r="G2" s="5" t="s">
        <v>23</v>
      </c>
      <c r="H2" s="23" t="s">
        <v>41</v>
      </c>
      <c r="I2" s="23" t="s">
        <v>40</v>
      </c>
    </row>
    <row r="3" spans="1:9" ht="30" x14ac:dyDescent="0.25">
      <c r="A3" s="39" t="s">
        <v>35</v>
      </c>
      <c r="B3" s="27" t="s">
        <v>1</v>
      </c>
      <c r="C3" s="26">
        <v>1500</v>
      </c>
      <c r="D3" s="26">
        <v>865</v>
      </c>
      <c r="E3" s="26">
        <f t="shared" ref="E3:E28" si="0">C3-D3</f>
        <v>635</v>
      </c>
      <c r="F3" s="26">
        <v>-635</v>
      </c>
      <c r="G3" s="26">
        <f t="shared" ref="G3:G28" si="1">C3+F3</f>
        <v>865</v>
      </c>
      <c r="H3" s="24"/>
      <c r="I3" s="24"/>
    </row>
    <row r="4" spans="1:9" x14ac:dyDescent="0.25">
      <c r="A4" s="39" t="s">
        <v>35</v>
      </c>
      <c r="B4" s="27" t="s">
        <v>6</v>
      </c>
      <c r="C4" s="26">
        <v>3500</v>
      </c>
      <c r="D4" s="26">
        <v>80</v>
      </c>
      <c r="E4" s="26">
        <f t="shared" si="0"/>
        <v>3420</v>
      </c>
      <c r="F4" s="26">
        <v>-2420</v>
      </c>
      <c r="G4" s="26">
        <f t="shared" si="1"/>
        <v>1080</v>
      </c>
      <c r="H4" s="24"/>
      <c r="I4" s="24"/>
    </row>
    <row r="5" spans="1:9" x14ac:dyDescent="0.25">
      <c r="A5" s="39" t="s">
        <v>35</v>
      </c>
      <c r="B5" s="27" t="s">
        <v>7</v>
      </c>
      <c r="C5" s="26">
        <v>1500</v>
      </c>
      <c r="D5" s="26">
        <v>1460</v>
      </c>
      <c r="E5" s="26">
        <f t="shared" si="0"/>
        <v>40</v>
      </c>
      <c r="F5" s="26">
        <v>-40</v>
      </c>
      <c r="G5" s="26">
        <f t="shared" si="1"/>
        <v>1460</v>
      </c>
      <c r="H5" s="24"/>
      <c r="I5" s="24"/>
    </row>
    <row r="6" spans="1:9" ht="30" x14ac:dyDescent="0.25">
      <c r="A6" s="40" t="s">
        <v>35</v>
      </c>
      <c r="B6" s="30" t="s">
        <v>19</v>
      </c>
      <c r="C6" s="31">
        <v>1000</v>
      </c>
      <c r="D6" s="31">
        <v>999</v>
      </c>
      <c r="E6" s="31">
        <f t="shared" si="0"/>
        <v>1</v>
      </c>
      <c r="F6" s="31">
        <v>-1</v>
      </c>
      <c r="G6" s="31">
        <f t="shared" si="1"/>
        <v>999</v>
      </c>
      <c r="H6" s="15">
        <f>F3+F4+F5+F6</f>
        <v>-3096</v>
      </c>
      <c r="I6" s="15">
        <f>G3+G4+G5+G6</f>
        <v>4404</v>
      </c>
    </row>
    <row r="7" spans="1:9" x14ac:dyDescent="0.25">
      <c r="A7" s="41" t="s">
        <v>37</v>
      </c>
      <c r="B7" s="28" t="s">
        <v>8</v>
      </c>
      <c r="C7" s="29">
        <v>2500</v>
      </c>
      <c r="D7" s="29">
        <v>595</v>
      </c>
      <c r="E7" s="29">
        <f t="shared" si="0"/>
        <v>1905</v>
      </c>
      <c r="F7" s="29">
        <v>0</v>
      </c>
      <c r="G7" s="29">
        <f t="shared" si="1"/>
        <v>2500</v>
      </c>
      <c r="H7" s="24"/>
      <c r="I7" s="24"/>
    </row>
    <row r="8" spans="1:9" x14ac:dyDescent="0.25">
      <c r="A8" s="41" t="s">
        <v>37</v>
      </c>
      <c r="B8" s="28" t="s">
        <v>9</v>
      </c>
      <c r="C8" s="29">
        <v>1250</v>
      </c>
      <c r="D8" s="29">
        <v>718</v>
      </c>
      <c r="E8" s="29">
        <f t="shared" si="0"/>
        <v>532</v>
      </c>
      <c r="F8" s="29">
        <v>0</v>
      </c>
      <c r="G8" s="29">
        <f t="shared" si="1"/>
        <v>1250</v>
      </c>
      <c r="H8" s="24">
        <v>0</v>
      </c>
      <c r="I8" s="24">
        <v>3750</v>
      </c>
    </row>
    <row r="9" spans="1:9" ht="30" x14ac:dyDescent="0.25">
      <c r="A9" s="42" t="s">
        <v>38</v>
      </c>
      <c r="B9" s="32" t="s">
        <v>42</v>
      </c>
      <c r="C9" s="33">
        <v>3000</v>
      </c>
      <c r="D9" s="34">
        <v>2998</v>
      </c>
      <c r="E9" s="34">
        <f t="shared" si="0"/>
        <v>2</v>
      </c>
      <c r="F9" s="34">
        <v>498</v>
      </c>
      <c r="G9" s="34">
        <f t="shared" si="1"/>
        <v>3498</v>
      </c>
      <c r="H9" s="24"/>
      <c r="I9" s="24"/>
    </row>
    <row r="10" spans="1:9" x14ac:dyDescent="0.25">
      <c r="A10" s="42" t="s">
        <v>38</v>
      </c>
      <c r="B10" s="32" t="s">
        <v>10</v>
      </c>
      <c r="C10" s="34">
        <v>1000</v>
      </c>
      <c r="D10" s="34">
        <v>956</v>
      </c>
      <c r="E10" s="34">
        <f t="shared" si="0"/>
        <v>44</v>
      </c>
      <c r="F10" s="34">
        <v>-44</v>
      </c>
      <c r="G10" s="34">
        <f t="shared" si="1"/>
        <v>956</v>
      </c>
      <c r="H10" s="24"/>
      <c r="I10" s="24"/>
    </row>
    <row r="11" spans="1:9" ht="30" x14ac:dyDescent="0.25">
      <c r="A11" s="42" t="s">
        <v>38</v>
      </c>
      <c r="B11" s="32" t="s">
        <v>11</v>
      </c>
      <c r="C11" s="34">
        <v>2000</v>
      </c>
      <c r="D11" s="34">
        <v>0</v>
      </c>
      <c r="E11" s="34">
        <f t="shared" si="0"/>
        <v>2000</v>
      </c>
      <c r="F11" s="34">
        <v>0</v>
      </c>
      <c r="G11" s="34">
        <f t="shared" si="1"/>
        <v>2000</v>
      </c>
      <c r="H11" s="24"/>
      <c r="I11" s="24"/>
    </row>
    <row r="12" spans="1:9" x14ac:dyDescent="0.25">
      <c r="A12" s="42" t="s">
        <v>38</v>
      </c>
      <c r="B12" s="32" t="s">
        <v>12</v>
      </c>
      <c r="C12" s="34">
        <v>500</v>
      </c>
      <c r="D12" s="34">
        <v>0</v>
      </c>
      <c r="E12" s="34">
        <f t="shared" si="0"/>
        <v>500</v>
      </c>
      <c r="F12" s="34">
        <v>0</v>
      </c>
      <c r="G12" s="34">
        <f t="shared" si="1"/>
        <v>500</v>
      </c>
      <c r="H12" s="24"/>
      <c r="I12" s="24"/>
    </row>
    <row r="13" spans="1:9" x14ac:dyDescent="0.25">
      <c r="A13" s="42" t="s">
        <v>38</v>
      </c>
      <c r="B13" s="32" t="s">
        <v>13</v>
      </c>
      <c r="C13" s="34">
        <v>1000</v>
      </c>
      <c r="D13" s="34">
        <v>0</v>
      </c>
      <c r="E13" s="34">
        <f t="shared" si="0"/>
        <v>1000</v>
      </c>
      <c r="F13" s="34">
        <v>-500</v>
      </c>
      <c r="G13" s="34">
        <f t="shared" si="1"/>
        <v>500</v>
      </c>
      <c r="H13" s="24"/>
      <c r="I13" s="24"/>
    </row>
    <row r="14" spans="1:9" x14ac:dyDescent="0.25">
      <c r="A14" s="42" t="s">
        <v>38</v>
      </c>
      <c r="B14" s="32" t="s">
        <v>15</v>
      </c>
      <c r="C14" s="34">
        <v>1000</v>
      </c>
      <c r="D14" s="34">
        <v>0</v>
      </c>
      <c r="E14" s="34">
        <f t="shared" si="0"/>
        <v>1000</v>
      </c>
      <c r="F14" s="34">
        <v>0</v>
      </c>
      <c r="G14" s="34">
        <f t="shared" si="1"/>
        <v>1000</v>
      </c>
      <c r="H14" s="24"/>
      <c r="I14" s="24"/>
    </row>
    <row r="15" spans="1:9" x14ac:dyDescent="0.25">
      <c r="A15" s="42" t="s">
        <v>38</v>
      </c>
      <c r="B15" s="32" t="s">
        <v>20</v>
      </c>
      <c r="C15" s="34">
        <v>1500</v>
      </c>
      <c r="D15" s="35"/>
      <c r="E15" s="34">
        <f t="shared" si="0"/>
        <v>1500</v>
      </c>
      <c r="F15" s="34">
        <v>0</v>
      </c>
      <c r="G15" s="34">
        <f t="shared" si="1"/>
        <v>1500</v>
      </c>
      <c r="H15" s="24"/>
      <c r="I15" s="24"/>
    </row>
    <row r="16" spans="1:9" x14ac:dyDescent="0.25">
      <c r="A16" s="42" t="s">
        <v>38</v>
      </c>
      <c r="B16" s="36" t="s">
        <v>26</v>
      </c>
      <c r="C16" s="37">
        <v>0</v>
      </c>
      <c r="D16" s="37"/>
      <c r="E16" s="37">
        <f t="shared" si="0"/>
        <v>0</v>
      </c>
      <c r="F16" s="37">
        <v>503</v>
      </c>
      <c r="G16" s="34">
        <f t="shared" si="1"/>
        <v>503</v>
      </c>
      <c r="H16" s="24"/>
      <c r="I16" s="24"/>
    </row>
    <row r="17" spans="1:9" x14ac:dyDescent="0.25">
      <c r="A17" s="42" t="s">
        <v>38</v>
      </c>
      <c r="B17" s="38" t="s">
        <v>27</v>
      </c>
      <c r="C17" s="37">
        <v>0</v>
      </c>
      <c r="D17" s="37"/>
      <c r="E17" s="37">
        <f t="shared" si="0"/>
        <v>0</v>
      </c>
      <c r="F17" s="37">
        <v>930</v>
      </c>
      <c r="G17" s="34">
        <f t="shared" si="1"/>
        <v>930</v>
      </c>
      <c r="H17" s="24"/>
      <c r="I17" s="24"/>
    </row>
    <row r="18" spans="1:9" x14ac:dyDescent="0.25">
      <c r="A18" s="42" t="s">
        <v>38</v>
      </c>
      <c r="B18" s="38" t="s">
        <v>28</v>
      </c>
      <c r="C18" s="37">
        <v>0</v>
      </c>
      <c r="D18" s="37"/>
      <c r="E18" s="37">
        <f t="shared" si="0"/>
        <v>0</v>
      </c>
      <c r="F18" s="37">
        <v>953</v>
      </c>
      <c r="G18" s="34">
        <f t="shared" si="1"/>
        <v>953</v>
      </c>
      <c r="H18" s="24"/>
      <c r="I18" s="24"/>
    </row>
    <row r="19" spans="1:9" x14ac:dyDescent="0.25">
      <c r="A19" s="42" t="s">
        <v>38</v>
      </c>
      <c r="B19" s="38" t="s">
        <v>29</v>
      </c>
      <c r="C19" s="37">
        <v>0</v>
      </c>
      <c r="D19" s="37"/>
      <c r="E19" s="37">
        <f t="shared" si="0"/>
        <v>0</v>
      </c>
      <c r="F19" s="37">
        <v>500</v>
      </c>
      <c r="G19" s="34">
        <f t="shared" si="1"/>
        <v>500</v>
      </c>
      <c r="H19" s="24"/>
      <c r="I19" s="24"/>
    </row>
    <row r="20" spans="1:9" x14ac:dyDescent="0.25">
      <c r="A20" s="42" t="s">
        <v>38</v>
      </c>
      <c r="B20" s="38" t="s">
        <v>30</v>
      </c>
      <c r="C20" s="37">
        <v>0</v>
      </c>
      <c r="D20" s="37"/>
      <c r="E20" s="37">
        <f t="shared" si="0"/>
        <v>0</v>
      </c>
      <c r="F20" s="37">
        <v>865</v>
      </c>
      <c r="G20" s="34">
        <f t="shared" si="1"/>
        <v>865</v>
      </c>
      <c r="H20" s="15">
        <f>F9+F10+F11+F12+F13+F14+F15+F16+F17+F18+F19+F20</f>
        <v>3705</v>
      </c>
      <c r="I20" s="15">
        <f>G9+G10+G11+G12+G13+G14+G15+G16+G17+G18+G19+G20</f>
        <v>13705</v>
      </c>
    </row>
    <row r="21" spans="1:9" x14ac:dyDescent="0.25">
      <c r="A21" s="46" t="s">
        <v>36</v>
      </c>
      <c r="B21" s="47" t="s">
        <v>2</v>
      </c>
      <c r="C21" s="25">
        <v>840</v>
      </c>
      <c r="D21" s="25">
        <v>0</v>
      </c>
      <c r="E21" s="25">
        <f t="shared" si="0"/>
        <v>840</v>
      </c>
      <c r="F21" s="25">
        <v>0</v>
      </c>
      <c r="G21" s="25">
        <f t="shared" si="1"/>
        <v>840</v>
      </c>
      <c r="H21" s="24"/>
      <c r="I21" s="24"/>
    </row>
    <row r="22" spans="1:9" x14ac:dyDescent="0.25">
      <c r="A22" s="46" t="s">
        <v>36</v>
      </c>
      <c r="B22" s="47" t="s">
        <v>3</v>
      </c>
      <c r="C22" s="25">
        <v>260</v>
      </c>
      <c r="D22" s="25">
        <v>251</v>
      </c>
      <c r="E22" s="25">
        <f t="shared" si="0"/>
        <v>9</v>
      </c>
      <c r="F22" s="25">
        <v>-9</v>
      </c>
      <c r="G22" s="25">
        <f t="shared" si="1"/>
        <v>251</v>
      </c>
      <c r="H22" s="24"/>
      <c r="I22" s="24"/>
    </row>
    <row r="23" spans="1:9" x14ac:dyDescent="0.25">
      <c r="A23" s="46" t="s">
        <v>36</v>
      </c>
      <c r="B23" s="47" t="s">
        <v>4</v>
      </c>
      <c r="C23" s="25">
        <v>570</v>
      </c>
      <c r="D23" s="25">
        <v>0</v>
      </c>
      <c r="E23" s="25">
        <f t="shared" si="0"/>
        <v>570</v>
      </c>
      <c r="F23" s="25">
        <v>0</v>
      </c>
      <c r="G23" s="25">
        <f t="shared" si="1"/>
        <v>570</v>
      </c>
      <c r="H23" s="24"/>
      <c r="I23" s="24"/>
    </row>
    <row r="24" spans="1:9" x14ac:dyDescent="0.25">
      <c r="A24" s="46" t="s">
        <v>36</v>
      </c>
      <c r="B24" s="47" t="s">
        <v>5</v>
      </c>
      <c r="C24" s="25">
        <v>140</v>
      </c>
      <c r="D24" s="25">
        <v>0</v>
      </c>
      <c r="E24" s="25">
        <f t="shared" si="0"/>
        <v>140</v>
      </c>
      <c r="F24" s="25">
        <v>0</v>
      </c>
      <c r="G24" s="25">
        <f t="shared" si="1"/>
        <v>140</v>
      </c>
      <c r="H24" s="24"/>
      <c r="I24" s="24"/>
    </row>
    <row r="25" spans="1:9" x14ac:dyDescent="0.25">
      <c r="A25" s="46" t="s">
        <v>36</v>
      </c>
      <c r="B25" s="47" t="s">
        <v>14</v>
      </c>
      <c r="C25" s="25">
        <v>2000</v>
      </c>
      <c r="D25" s="25">
        <v>0</v>
      </c>
      <c r="E25" s="25">
        <f t="shared" si="0"/>
        <v>2000</v>
      </c>
      <c r="F25" s="25">
        <v>0</v>
      </c>
      <c r="G25" s="25">
        <f t="shared" si="1"/>
        <v>2000</v>
      </c>
      <c r="H25" s="24"/>
      <c r="I25" s="24"/>
    </row>
    <row r="26" spans="1:9" x14ac:dyDescent="0.25">
      <c r="A26" s="46" t="s">
        <v>36</v>
      </c>
      <c r="B26" s="47" t="s">
        <v>16</v>
      </c>
      <c r="C26" s="25">
        <v>600</v>
      </c>
      <c r="D26" s="25">
        <v>0</v>
      </c>
      <c r="E26" s="25">
        <f t="shared" si="0"/>
        <v>600</v>
      </c>
      <c r="F26" s="25">
        <v>-600</v>
      </c>
      <c r="G26" s="25">
        <f t="shared" si="1"/>
        <v>0</v>
      </c>
      <c r="H26" s="24"/>
      <c r="I26" s="24"/>
    </row>
    <row r="27" spans="1:9" ht="30" x14ac:dyDescent="0.25">
      <c r="A27" s="46" t="s">
        <v>36</v>
      </c>
      <c r="B27" s="47" t="s">
        <v>17</v>
      </c>
      <c r="C27" s="25">
        <v>2000</v>
      </c>
      <c r="D27" s="25">
        <v>0</v>
      </c>
      <c r="E27" s="25">
        <f t="shared" si="0"/>
        <v>2000</v>
      </c>
      <c r="F27" s="25">
        <v>0</v>
      </c>
      <c r="G27" s="25">
        <f t="shared" si="1"/>
        <v>2000</v>
      </c>
      <c r="H27" s="24"/>
      <c r="I27" s="24"/>
    </row>
    <row r="28" spans="1:9" x14ac:dyDescent="0.25">
      <c r="A28" s="46" t="s">
        <v>36</v>
      </c>
      <c r="B28" s="47" t="s">
        <v>18</v>
      </c>
      <c r="C28" s="25">
        <v>2000</v>
      </c>
      <c r="D28" s="25">
        <v>635</v>
      </c>
      <c r="E28" s="25">
        <f t="shared" si="0"/>
        <v>1365</v>
      </c>
      <c r="F28" s="25">
        <v>0</v>
      </c>
      <c r="G28" s="25">
        <f t="shared" si="1"/>
        <v>2000</v>
      </c>
      <c r="H28" s="24"/>
      <c r="I28" s="24"/>
    </row>
    <row r="29" spans="1:9" ht="30" x14ac:dyDescent="0.25">
      <c r="A29" s="46" t="s">
        <v>36</v>
      </c>
      <c r="B29" s="47" t="s">
        <v>34</v>
      </c>
      <c r="C29" s="25">
        <v>3600</v>
      </c>
      <c r="D29" s="25"/>
      <c r="E29" s="48">
        <v>3600</v>
      </c>
      <c r="F29" s="48">
        <v>0</v>
      </c>
      <c r="G29" s="48">
        <v>3600</v>
      </c>
      <c r="H29" s="15">
        <f>F21+F22+F23+F24+F25+F26+F27+F28+F29</f>
        <v>-609</v>
      </c>
      <c r="I29" s="15">
        <f>G21+G22+G23+G24+G25+G26+G27+G28+G29</f>
        <v>11401</v>
      </c>
    </row>
    <row r="30" spans="1:9" x14ac:dyDescent="0.25">
      <c r="A30" s="43"/>
      <c r="B30" s="44" t="s">
        <v>31</v>
      </c>
      <c r="C30" s="45">
        <f>SUM(C3:C29)</f>
        <v>33260</v>
      </c>
      <c r="D30" s="45">
        <f>SUM(D3:D29)</f>
        <v>9557</v>
      </c>
      <c r="E30" s="45">
        <f>SUM(E3:E29)</f>
        <v>23703</v>
      </c>
      <c r="F30" s="45">
        <f>SUM(F3:F29)</f>
        <v>0</v>
      </c>
      <c r="G30" s="45">
        <f>SUM(G3:G29)</f>
        <v>33260</v>
      </c>
      <c r="H30" s="15">
        <f>SUM(H6:H29)</f>
        <v>0</v>
      </c>
      <c r="I30" s="15">
        <f>I6+I8+I20+I29</f>
        <v>33260</v>
      </c>
    </row>
    <row r="32" spans="1:9" x14ac:dyDescent="0.25">
      <c r="B32" s="9" t="s">
        <v>32</v>
      </c>
      <c r="C32" s="20">
        <f>C30-G30</f>
        <v>0</v>
      </c>
    </row>
    <row r="34" spans="2:2" x14ac:dyDescent="0.25">
      <c r="B34" s="1" t="s">
        <v>33</v>
      </c>
    </row>
  </sheetData>
  <sortState ref="A3:H36">
    <sortCondition ref="A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3"/>
  <sheetViews>
    <sheetView workbookViewId="0">
      <selection activeCell="H20" sqref="H20"/>
    </sheetView>
  </sheetViews>
  <sheetFormatPr defaultRowHeight="15" x14ac:dyDescent="0.25"/>
  <cols>
    <col min="1" max="1" width="17.5703125" style="1" bestFit="1" customWidth="1"/>
    <col min="2" max="2" width="52.28515625" style="1" customWidth="1"/>
    <col min="3" max="5" width="15.5703125" style="2" customWidth="1"/>
    <col min="6" max="6" width="17" style="2" customWidth="1"/>
    <col min="7" max="7" width="25.5703125" style="2" customWidth="1"/>
    <col min="8" max="8" width="16.5703125" style="2" customWidth="1"/>
    <col min="9" max="9" width="15.85546875" style="2" customWidth="1"/>
    <col min="10" max="16384" width="9.140625" style="1"/>
  </cols>
  <sheetData>
    <row r="1" spans="2:9" s="3" customFormat="1" x14ac:dyDescent="0.25">
      <c r="B1" s="4"/>
      <c r="C1" s="5"/>
      <c r="D1" s="5"/>
      <c r="E1" s="5"/>
      <c r="F1" s="5"/>
      <c r="G1" s="5"/>
      <c r="H1" s="13"/>
      <c r="I1" s="13"/>
    </row>
    <row r="2" spans="2:9" x14ac:dyDescent="0.25">
      <c r="B2" s="6"/>
      <c r="C2" s="14"/>
      <c r="D2" s="14"/>
      <c r="E2" s="14"/>
      <c r="F2" s="14"/>
      <c r="G2" s="14"/>
    </row>
    <row r="3" spans="2:9" x14ac:dyDescent="0.25">
      <c r="B3" s="6"/>
      <c r="C3" s="14"/>
      <c r="D3" s="14"/>
      <c r="E3" s="14"/>
      <c r="F3" s="14"/>
      <c r="G3" s="14"/>
    </row>
    <row r="4" spans="2:9" x14ac:dyDescent="0.25">
      <c r="B4" s="6"/>
      <c r="C4" s="14"/>
      <c r="D4" s="14"/>
      <c r="E4" s="14"/>
      <c r="F4" s="14"/>
      <c r="G4" s="14"/>
    </row>
    <row r="5" spans="2:9" x14ac:dyDescent="0.25">
      <c r="B5" s="6"/>
      <c r="C5" s="14"/>
      <c r="D5" s="14"/>
      <c r="E5" s="14"/>
      <c r="F5" s="14"/>
      <c r="G5" s="14"/>
    </row>
    <row r="6" spans="2:9" x14ac:dyDescent="0.25">
      <c r="B6" s="6"/>
      <c r="C6" s="14"/>
      <c r="D6" s="14"/>
      <c r="E6" s="14"/>
      <c r="F6" s="14"/>
      <c r="G6" s="14"/>
    </row>
    <row r="7" spans="2:9" x14ac:dyDescent="0.25">
      <c r="B7" s="6"/>
      <c r="C7" s="14"/>
      <c r="D7" s="14"/>
      <c r="E7" s="14"/>
      <c r="F7" s="14"/>
      <c r="G7" s="14"/>
    </row>
    <row r="8" spans="2:9" x14ac:dyDescent="0.25">
      <c r="B8" s="6"/>
      <c r="C8" s="18"/>
      <c r="D8" s="14"/>
      <c r="E8" s="14"/>
      <c r="F8" s="14"/>
      <c r="G8" s="14"/>
    </row>
    <row r="9" spans="2:9" x14ac:dyDescent="0.25">
      <c r="B9" s="6"/>
      <c r="C9" s="14"/>
      <c r="D9" s="14"/>
      <c r="E9" s="14"/>
      <c r="F9" s="14"/>
      <c r="G9" s="14"/>
    </row>
    <row r="10" spans="2:9" x14ac:dyDescent="0.25">
      <c r="B10" s="6"/>
      <c r="C10" s="14"/>
      <c r="D10" s="14"/>
      <c r="E10" s="14"/>
      <c r="F10" s="14"/>
      <c r="G10" s="14"/>
    </row>
    <row r="11" spans="2:9" x14ac:dyDescent="0.25">
      <c r="B11" s="6"/>
      <c r="C11" s="14"/>
      <c r="D11" s="14"/>
      <c r="E11" s="14"/>
      <c r="F11" s="14"/>
      <c r="G11" s="14"/>
    </row>
    <row r="12" spans="2:9" x14ac:dyDescent="0.25">
      <c r="B12" s="6"/>
      <c r="C12" s="14"/>
      <c r="D12" s="14"/>
      <c r="E12" s="14"/>
      <c r="F12" s="14"/>
      <c r="G12" s="14"/>
    </row>
    <row r="13" spans="2:9" x14ac:dyDescent="0.25">
      <c r="B13" s="6"/>
      <c r="C13" s="14"/>
      <c r="D13" s="14"/>
      <c r="E13" s="14"/>
      <c r="F13" s="14"/>
      <c r="G13" s="14"/>
    </row>
    <row r="14" spans="2:9" x14ac:dyDescent="0.25">
      <c r="B14" s="6"/>
      <c r="C14" s="14"/>
      <c r="D14" s="19"/>
      <c r="E14" s="14"/>
      <c r="F14" s="14"/>
      <c r="G14" s="14"/>
    </row>
    <row r="15" spans="2:9" x14ac:dyDescent="0.25">
      <c r="B15" s="7"/>
      <c r="C15" s="15"/>
      <c r="D15" s="15"/>
      <c r="E15" s="15"/>
      <c r="F15" s="15"/>
      <c r="G15" s="15"/>
    </row>
    <row r="16" spans="2:9" x14ac:dyDescent="0.25">
      <c r="B16" s="8"/>
      <c r="C16" s="15"/>
      <c r="D16" s="15"/>
      <c r="E16" s="15"/>
      <c r="F16" s="15"/>
      <c r="G16" s="15"/>
    </row>
    <row r="17" spans="2:7" x14ac:dyDescent="0.25">
      <c r="B17" s="8"/>
      <c r="C17" s="15"/>
      <c r="D17" s="15"/>
      <c r="E17" s="15"/>
      <c r="F17" s="15"/>
      <c r="G17" s="15"/>
    </row>
    <row r="18" spans="2:7" x14ac:dyDescent="0.25">
      <c r="B18" s="8"/>
      <c r="C18" s="15"/>
      <c r="D18" s="15"/>
      <c r="E18" s="15"/>
      <c r="F18" s="15"/>
      <c r="G18" s="15"/>
    </row>
    <row r="19" spans="2:7" x14ac:dyDescent="0.25">
      <c r="B19" s="8"/>
      <c r="C19" s="15"/>
      <c r="D19" s="15"/>
      <c r="E19" s="15"/>
      <c r="F19" s="15"/>
      <c r="G19" s="15"/>
    </row>
    <row r="20" spans="2:7" x14ac:dyDescent="0.25">
      <c r="B20" s="4"/>
      <c r="C20" s="14"/>
      <c r="D20" s="14"/>
      <c r="E20" s="16"/>
      <c r="F20" s="16"/>
      <c r="G20" s="16"/>
    </row>
    <row r="21" spans="2:7" x14ac:dyDescent="0.25">
      <c r="B21" s="6"/>
      <c r="C21" s="14"/>
      <c r="D21" s="14"/>
      <c r="E21" s="14"/>
      <c r="F21" s="14"/>
      <c r="G21" s="14"/>
    </row>
    <row r="22" spans="2:7" x14ac:dyDescent="0.25">
      <c r="B22" s="6"/>
      <c r="C22" s="14"/>
      <c r="D22" s="14"/>
      <c r="E22" s="14"/>
      <c r="F22" s="14"/>
      <c r="G22" s="14"/>
    </row>
    <row r="23" spans="2:7" x14ac:dyDescent="0.25">
      <c r="B23" s="6"/>
      <c r="C23" s="14"/>
      <c r="D23" s="14"/>
      <c r="E23" s="14"/>
      <c r="F23" s="14"/>
      <c r="G23" s="14"/>
    </row>
    <row r="24" spans="2:7" x14ac:dyDescent="0.25">
      <c r="B24" s="6"/>
      <c r="C24" s="14"/>
      <c r="D24" s="14"/>
      <c r="E24" s="14"/>
      <c r="F24" s="14"/>
      <c r="G24" s="14"/>
    </row>
    <row r="25" spans="2:7" x14ac:dyDescent="0.25">
      <c r="B25" s="6"/>
      <c r="C25" s="14"/>
      <c r="D25" s="14"/>
      <c r="E25" s="14"/>
      <c r="F25" s="14"/>
      <c r="G25" s="14"/>
    </row>
    <row r="26" spans="2:7" x14ac:dyDescent="0.25">
      <c r="B26" s="6"/>
      <c r="C26" s="14"/>
      <c r="D26" s="14"/>
      <c r="E26" s="14"/>
      <c r="F26" s="14"/>
      <c r="G26" s="14"/>
    </row>
    <row r="27" spans="2:7" x14ac:dyDescent="0.25">
      <c r="B27" s="6"/>
      <c r="C27" s="14"/>
      <c r="D27" s="14"/>
      <c r="E27" s="14"/>
      <c r="F27" s="14"/>
      <c r="G27" s="14"/>
    </row>
    <row r="28" spans="2:7" x14ac:dyDescent="0.25">
      <c r="B28" s="6"/>
      <c r="C28" s="14"/>
      <c r="D28" s="14"/>
      <c r="E28" s="14"/>
      <c r="F28" s="14"/>
      <c r="G28" s="14"/>
    </row>
    <row r="29" spans="2:7" x14ac:dyDescent="0.25">
      <c r="B29" s="12"/>
      <c r="C29" s="21"/>
      <c r="D29" s="22"/>
      <c r="E29" s="22"/>
      <c r="F29" s="14"/>
      <c r="G29" s="14"/>
    </row>
    <row r="30" spans="2:7" ht="33" customHeight="1" x14ac:dyDescent="0.25">
      <c r="B30" s="6"/>
      <c r="C30" s="18"/>
      <c r="D30" s="14"/>
      <c r="E30" s="14"/>
      <c r="F30" s="14"/>
      <c r="G30" s="14"/>
    </row>
    <row r="31" spans="2:7" x14ac:dyDescent="0.25">
      <c r="B31" s="10"/>
      <c r="C31" s="17"/>
      <c r="D31" s="17"/>
      <c r="E31" s="17"/>
      <c r="F31" s="17"/>
      <c r="G31" s="17"/>
    </row>
    <row r="33" spans="2:3" x14ac:dyDescent="0.25">
      <c r="B33" s="9"/>
      <c r="C33" s="11"/>
    </row>
  </sheetData>
  <sortState ref="A2:I35">
    <sortCondition ref="A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 Zoli</dc:creator>
  <cp:lastModifiedBy>B Zoli</cp:lastModifiedBy>
  <dcterms:created xsi:type="dcterms:W3CDTF">2019-07-18T13:00:04Z</dcterms:created>
  <dcterms:modified xsi:type="dcterms:W3CDTF">2019-07-22T15:10:32Z</dcterms:modified>
</cp:coreProperties>
</file>