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lszámolás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<sst xmlns="http://schemas.openxmlformats.org/spreadsheetml/2006/main" count="50" uniqueCount="42">
  <si>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Település</t>
  </si>
  <si>
    <t>Különbözet</t>
  </si>
  <si>
    <t>Alsónána</t>
  </si>
  <si>
    <t>Alsónyék</t>
  </si>
  <si>
    <t>Báta</t>
  </si>
  <si>
    <t>Bátaszék</t>
  </si>
  <si>
    <t>Sárpilis</t>
  </si>
  <si>
    <t>Összesen</t>
  </si>
  <si>
    <t>Bevételek mindösszesen:</t>
  </si>
  <si>
    <t>Kiadás összesen:</t>
  </si>
  <si>
    <t>Elszámolási különbözet:</t>
  </si>
  <si>
    <t>%</t>
  </si>
  <si>
    <t>Bevétel összesen</t>
  </si>
  <si>
    <t>Családsegítő ágazati pótlék</t>
  </si>
  <si>
    <t>Családsegítő bérkompenzáció</t>
  </si>
  <si>
    <t>Családsegítés bevétele</t>
  </si>
  <si>
    <t xml:space="preserve"> Bevétel összesen</t>
  </si>
  <si>
    <t>Normatíva összesen</t>
  </si>
  <si>
    <t>Bérkompenzáció összesen</t>
  </si>
  <si>
    <t>Családsegítés kiadás</t>
  </si>
  <si>
    <t>Állami támogatások</t>
  </si>
  <si>
    <t xml:space="preserve">Lakosság szám </t>
  </si>
  <si>
    <t xml:space="preserve"> kiadások felosztása</t>
  </si>
  <si>
    <t xml:space="preserve"> bevételek </t>
  </si>
  <si>
    <t>bevétel - kiadás különbözet</t>
  </si>
  <si>
    <t>előleg befizetése</t>
  </si>
  <si>
    <t>Ágaz. pótl +  szoc.hozz.</t>
  </si>
  <si>
    <t>Állami támogatás</t>
  </si>
  <si>
    <t>Bérkomp +  szoc.hozz.</t>
  </si>
  <si>
    <t>Ágazati pótlék + 19,5% szoc. hozz. összesen</t>
  </si>
  <si>
    <t>19,5% szociális hozzájárulás</t>
  </si>
  <si>
    <t xml:space="preserve">Családsegítés normatíva : </t>
  </si>
  <si>
    <t>2018-2019 garantált bér támogatás</t>
  </si>
  <si>
    <t>17,5% szociális hozzájárulás</t>
  </si>
  <si>
    <t>Lakosság szám 2019.01.01.</t>
  </si>
  <si>
    <t>2019.évi kiadások felosztása</t>
  </si>
  <si>
    <t xml:space="preserve">2019.évi bevételek </t>
  </si>
  <si>
    <t>Bérkompenzáció + szoc.hozz.</t>
  </si>
  <si>
    <t>Ágazati pótlék +  szoc.hozz.</t>
  </si>
  <si>
    <t>2018-2019 garantált bér kiegészítés</t>
  </si>
  <si>
    <t>2019. évi bevétel - kiadás különbözet</t>
  </si>
  <si>
    <t>2019. évi előleg befizetése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</si>
</sst>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0.0%"/>
    <numFmt numFmtId="174" formatCode="#,##0.0\ &quot;Ft&quot;"/>
    <numFmt numFmtId="175" formatCode="0.0000%"/>
    <numFmt numFmtId="176" formatCode="0.00000%"/>
    <numFmt numFmtId="177" formatCode="#,##0.00000\ &quot;Ft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173" fontId="2" fillId="32" borderId="10" xfId="0" applyNumberFormat="1" applyFont="1" applyFill="1" applyBorder="1" applyAlignment="1">
      <alignment/>
    </xf>
    <xf numFmtId="172" fontId="2" fillId="32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172" fontId="2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72" fontId="0" fillId="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72" fontId="2" fillId="35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2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173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/>
    </xf>
    <xf numFmtId="0" fontId="1" fillId="37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173" fontId="5" fillId="37" borderId="10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0" fontId="5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173" fontId="5" fillId="37" borderId="0" xfId="0" applyNumberFormat="1" applyFont="1" applyFill="1" applyBorder="1" applyAlignment="1">
      <alignment/>
    </xf>
    <xf numFmtId="172" fontId="5" fillId="3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2" fillId="38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R8" sqref="R8"/>
    </sheetView>
  </sheetViews>
  <sheetFormatPr defaultColWidth="9.140625" defaultRowHeight="12.75"/>
  <cols>
    <col min="1" max="1" width="12.28125" style="5" customWidth="1"/>
    <col min="2" max="2" width="11.57421875" style="5" customWidth="1"/>
    <col min="3" max="3" width="10.28125" style="5" bestFit="1" customWidth="1"/>
    <col min="4" max="4" width="16.421875" style="5" customWidth="1"/>
    <col min="5" max="5" width="12.8515625" style="5" customWidth="1"/>
    <col min="6" max="6" width="14.00390625" style="5" customWidth="1"/>
    <col min="7" max="7" width="13.8515625" style="5" customWidth="1"/>
    <col min="8" max="10" width="14.57421875" style="5" customWidth="1"/>
    <col min="11" max="11" width="14.140625" style="5" customWidth="1"/>
    <col min="12" max="12" width="11.140625" style="5" customWidth="1"/>
    <col min="13" max="13" width="12.00390625" style="5" customWidth="1"/>
    <col min="14" max="14" width="10.140625" style="5" bestFit="1" customWidth="1"/>
    <col min="15" max="16384" width="9.140625" style="5" customWidth="1"/>
  </cols>
  <sheetData>
    <row r="1" spans="1:13" ht="51">
      <c r="A1" s="1" t="s">
        <v>0</v>
      </c>
      <c r="B1" s="2" t="s">
        <v>34</v>
      </c>
      <c r="C1" s="2" t="s">
        <v>11</v>
      </c>
      <c r="D1" s="2" t="s">
        <v>35</v>
      </c>
      <c r="E1" s="3" t="s">
        <v>36</v>
      </c>
      <c r="F1" s="3" t="s">
        <v>38</v>
      </c>
      <c r="G1" s="4" t="s">
        <v>37</v>
      </c>
      <c r="H1" s="3" t="s">
        <v>20</v>
      </c>
      <c r="I1" s="3" t="s">
        <v>39</v>
      </c>
      <c r="J1" s="3" t="s">
        <v>12</v>
      </c>
      <c r="K1" s="2" t="s">
        <v>40</v>
      </c>
      <c r="L1" s="55" t="s">
        <v>41</v>
      </c>
      <c r="M1" s="56" t="s">
        <v>1</v>
      </c>
    </row>
    <row r="2" spans="1:13" ht="30" customHeight="1">
      <c r="A2" s="6" t="s">
        <v>2</v>
      </c>
      <c r="B2" s="7">
        <v>709</v>
      </c>
      <c r="C2" s="59">
        <f>B2/B7</f>
        <v>0.06916398400156082</v>
      </c>
      <c r="D2" s="99">
        <f>E33*C2</f>
        <v>2121505.4056189638</v>
      </c>
      <c r="E2" s="99">
        <f>E11*C2</f>
        <v>254.177641205736</v>
      </c>
      <c r="F2" s="8">
        <f>E20*C2</f>
        <v>309215.019802946</v>
      </c>
      <c r="G2" s="101">
        <f>E26*C2</f>
        <v>10432.349526875427</v>
      </c>
      <c r="H2" s="99">
        <f>E14*C2</f>
        <v>611409.6185737976</v>
      </c>
      <c r="I2" s="99">
        <f>E28*C2</f>
        <v>68334.01619354209</v>
      </c>
      <c r="J2" s="8">
        <f>SUM(E2:I2)</f>
        <v>999645.1817383668</v>
      </c>
      <c r="K2" s="9">
        <f>J2-D2</f>
        <v>-1121860.223880597</v>
      </c>
      <c r="L2" s="7">
        <v>1180000</v>
      </c>
      <c r="M2" s="58">
        <f>K2+L2</f>
        <v>58139.776119403075</v>
      </c>
    </row>
    <row r="3" spans="1:13" ht="30" customHeight="1">
      <c r="A3" s="6" t="s">
        <v>3</v>
      </c>
      <c r="B3" s="7">
        <v>738</v>
      </c>
      <c r="C3" s="59">
        <f>B3/B7</f>
        <v>0.07199297629499561</v>
      </c>
      <c r="D3" s="99">
        <f>E33*C3</f>
        <v>2208280.661984197</v>
      </c>
      <c r="E3" s="99">
        <f>E11*C3</f>
        <v>264.5741878841089</v>
      </c>
      <c r="F3" s="8">
        <f>E20*C3</f>
        <v>321862.7427568042</v>
      </c>
      <c r="G3" s="99">
        <f>E26*C3</f>
        <v>10859.060579455663</v>
      </c>
      <c r="H3" s="99">
        <f>E14*C3</f>
        <v>636417.9104477612</v>
      </c>
      <c r="I3" s="99">
        <f>E28*C3</f>
        <v>71129.06057945566</v>
      </c>
      <c r="J3" s="8">
        <f>SUM(E3:I3)</f>
        <v>1040533.3485513609</v>
      </c>
      <c r="K3" s="9">
        <f>J3-D3</f>
        <v>-1167747.313432836</v>
      </c>
      <c r="L3" s="7">
        <v>1246000</v>
      </c>
      <c r="M3" s="58">
        <f>K3+L3</f>
        <v>78252.68656716403</v>
      </c>
    </row>
    <row r="4" spans="1:13" ht="30" customHeight="1">
      <c r="A4" s="6" t="s">
        <v>4</v>
      </c>
      <c r="B4" s="7">
        <v>1596</v>
      </c>
      <c r="C4" s="59">
        <f>B4/B7</f>
        <v>0.15569212759730758</v>
      </c>
      <c r="D4" s="99">
        <f>E33*C4</f>
        <v>4775631.350307287</v>
      </c>
      <c r="E4" s="99">
        <f>E11*C4</f>
        <v>572.1685689201054</v>
      </c>
      <c r="F4" s="8">
        <f>E20*C4</f>
        <v>696060.890839918</v>
      </c>
      <c r="G4" s="99">
        <f>E26*C4</f>
        <v>23483.82206613989</v>
      </c>
      <c r="H4" s="99">
        <f>E14*C4</f>
        <v>1376318.407960199</v>
      </c>
      <c r="I4" s="99">
        <f>E28*C4</f>
        <v>153823.8220661399</v>
      </c>
      <c r="J4" s="8">
        <f>SUM(E4:I4)</f>
        <v>2250259.111501317</v>
      </c>
      <c r="K4" s="9">
        <f>J4-D4</f>
        <v>-2525372.2388059697</v>
      </c>
      <c r="L4" s="7">
        <v>2688000</v>
      </c>
      <c r="M4" s="58">
        <f>K4+L4</f>
        <v>162627.7611940303</v>
      </c>
    </row>
    <row r="5" spans="1:13" ht="30" customHeight="1">
      <c r="A5" s="6" t="s">
        <v>5</v>
      </c>
      <c r="B5" s="7">
        <v>6501</v>
      </c>
      <c r="C5" s="59">
        <f>B5/B7</f>
        <v>0.6341820310213637</v>
      </c>
      <c r="D5" s="99">
        <f>E33*C5</f>
        <v>19452618.67690957</v>
      </c>
      <c r="E5" s="99">
        <f>E11*C5</f>
        <v>2330.618964003512</v>
      </c>
      <c r="F5" s="8">
        <f>E20*C5</f>
        <v>2835270.583552824</v>
      </c>
      <c r="G5" s="99">
        <f>E26*C5</f>
        <v>95656.84664910739</v>
      </c>
      <c r="H5" s="99">
        <f>E14*C5</f>
        <v>5606169.154228855</v>
      </c>
      <c r="I5" s="99">
        <f>E28*C5</f>
        <v>626571.8466491074</v>
      </c>
      <c r="J5" s="8">
        <f>SUM(E5:I5)</f>
        <v>9165999.050043896</v>
      </c>
      <c r="K5" s="9">
        <f>J5-D5</f>
        <v>-10286619.626865674</v>
      </c>
      <c r="L5" s="70">
        <v>10420000</v>
      </c>
      <c r="M5" s="58">
        <f>K5+L5</f>
        <v>133380.3731343262</v>
      </c>
    </row>
    <row r="6" spans="1:13" ht="30" customHeight="1">
      <c r="A6" s="6" t="s">
        <v>6</v>
      </c>
      <c r="B6" s="7">
        <v>707</v>
      </c>
      <c r="C6" s="59">
        <f>B6/B7</f>
        <v>0.06896888108477221</v>
      </c>
      <c r="D6" s="99">
        <f>E33*C6</f>
        <v>2115520.905179982</v>
      </c>
      <c r="E6" s="99">
        <f>E11*C6</f>
        <v>253.46063798653788</v>
      </c>
      <c r="F6" s="8">
        <f>E20*C6</f>
        <v>308342.76304750756</v>
      </c>
      <c r="G6" s="99">
        <f>E26*C6</f>
        <v>10402.921178421617</v>
      </c>
      <c r="H6" s="99">
        <f>E14*C6</f>
        <v>609684.9087893864</v>
      </c>
      <c r="I6" s="99">
        <f>E28*C6</f>
        <v>68141.25451175495</v>
      </c>
      <c r="J6" s="8">
        <f>SUM(E6:I6)</f>
        <v>996825.3081650571</v>
      </c>
      <c r="K6" s="9">
        <f>J6-D6</f>
        <v>-1118695.597014925</v>
      </c>
      <c r="L6" s="7">
        <v>1135000</v>
      </c>
      <c r="M6" s="58">
        <f>K6+L6</f>
        <v>16304.402985075023</v>
      </c>
    </row>
    <row r="7" spans="1:14" ht="30" customHeight="1">
      <c r="A7" s="10" t="s">
        <v>7</v>
      </c>
      <c r="B7" s="11">
        <f aca="true" t="shared" si="0" ref="B7:M7">SUM(B2:B6)</f>
        <v>10251</v>
      </c>
      <c r="C7" s="12">
        <f t="shared" si="0"/>
        <v>0.9999999999999999</v>
      </c>
      <c r="D7" s="100">
        <f t="shared" si="0"/>
        <v>30673556.999999996</v>
      </c>
      <c r="E7" s="100">
        <f>SUM(E2:E6)</f>
        <v>3674.9999999999995</v>
      </c>
      <c r="F7" s="100">
        <f>SUM(F2:F6)</f>
        <v>4470752</v>
      </c>
      <c r="G7" s="100">
        <f>SUM(G2:G6)</f>
        <v>150834.99999999997</v>
      </c>
      <c r="H7" s="100">
        <f t="shared" si="0"/>
        <v>8840000</v>
      </c>
      <c r="I7" s="100">
        <f>SUM(I2:I6)</f>
        <v>988000</v>
      </c>
      <c r="J7" s="100">
        <f t="shared" si="0"/>
        <v>14453261.999999998</v>
      </c>
      <c r="K7" s="13">
        <f t="shared" si="0"/>
        <v>-16220295.000000002</v>
      </c>
      <c r="L7" s="57">
        <f t="shared" si="0"/>
        <v>16669000</v>
      </c>
      <c r="M7" s="57">
        <f t="shared" si="0"/>
        <v>448704.9999999986</v>
      </c>
      <c r="N7" s="14"/>
    </row>
    <row r="8" spans="1:14" ht="30" customHeight="1">
      <c r="A8" s="60"/>
      <c r="B8" s="61"/>
      <c r="C8" s="62"/>
      <c r="D8" s="63"/>
      <c r="E8" s="64"/>
      <c r="F8" s="64"/>
      <c r="G8" s="64"/>
      <c r="H8" s="64"/>
      <c r="I8" s="64"/>
      <c r="J8" s="64"/>
      <c r="K8" s="63"/>
      <c r="L8" s="65"/>
      <c r="M8" s="65"/>
      <c r="N8" s="14"/>
    </row>
    <row r="9" spans="1:14" s="19" customFormat="1" ht="15" customHeight="1">
      <c r="A9" s="15"/>
      <c r="B9" s="16"/>
      <c r="C9" s="17"/>
      <c r="D9" s="18"/>
      <c r="E9" s="18"/>
      <c r="F9" s="18"/>
      <c r="G9" s="18"/>
      <c r="H9" s="18"/>
      <c r="I9" s="18"/>
      <c r="J9" s="18"/>
      <c r="K9" s="18"/>
      <c r="N9" s="20"/>
    </row>
    <row r="10" spans="1:12" ht="12.75">
      <c r="A10" s="22"/>
      <c r="B10" s="23" t="s">
        <v>15</v>
      </c>
      <c r="C10" s="23"/>
      <c r="D10" s="24"/>
      <c r="E10" s="25">
        <v>3675</v>
      </c>
      <c r="F10" s="26"/>
      <c r="G10" s="26"/>
      <c r="H10" s="22"/>
      <c r="I10" s="22"/>
      <c r="J10" s="22"/>
      <c r="K10" s="22"/>
      <c r="L10" s="22"/>
    </row>
    <row r="11" spans="2:7" ht="12.75">
      <c r="B11" s="27" t="s">
        <v>16</v>
      </c>
      <c r="C11" s="27"/>
      <c r="D11" s="28"/>
      <c r="E11" s="29">
        <v>3675</v>
      </c>
      <c r="F11" s="29"/>
      <c r="G11" s="29"/>
    </row>
    <row r="13" spans="2:7" ht="12.75">
      <c r="B13" s="23" t="s">
        <v>31</v>
      </c>
      <c r="C13" s="98"/>
      <c r="D13" s="69"/>
      <c r="E13" s="32">
        <v>8840000</v>
      </c>
      <c r="F13" s="30"/>
      <c r="G13" s="30"/>
    </row>
    <row r="14" spans="1:7" s="37" customFormat="1" ht="12.75">
      <c r="A14" s="34"/>
      <c r="B14" s="21" t="s">
        <v>17</v>
      </c>
      <c r="C14" s="35"/>
      <c r="D14" s="36"/>
      <c r="E14" s="29">
        <f>SUM(E13:E13)</f>
        <v>8840000</v>
      </c>
      <c r="F14" s="29"/>
      <c r="G14" s="29"/>
    </row>
    <row r="15" spans="1:7" s="37" customFormat="1" ht="12.75">
      <c r="A15" s="34"/>
      <c r="B15" s="21"/>
      <c r="C15" s="35"/>
      <c r="D15" s="36"/>
      <c r="E15" s="29"/>
      <c r="F15" s="29"/>
      <c r="G15" s="29"/>
    </row>
    <row r="16" spans="1:7" ht="12.75">
      <c r="A16" s="31"/>
      <c r="B16" s="5" t="s">
        <v>13</v>
      </c>
      <c r="C16" s="38"/>
      <c r="D16" s="39"/>
      <c r="E16" s="33">
        <v>2225695</v>
      </c>
      <c r="F16" s="33"/>
      <c r="G16" s="33"/>
    </row>
    <row r="17" spans="2:7" ht="12.75">
      <c r="B17" s="22" t="s">
        <v>30</v>
      </c>
      <c r="C17" s="22"/>
      <c r="D17" s="26"/>
      <c r="E17" s="33">
        <v>434011</v>
      </c>
      <c r="F17" s="30"/>
      <c r="G17" s="30"/>
    </row>
    <row r="18" spans="1:7" ht="12.75">
      <c r="A18" s="31"/>
      <c r="B18" s="5" t="s">
        <v>13</v>
      </c>
      <c r="C18" s="38"/>
      <c r="D18" s="39"/>
      <c r="E18" s="33">
        <v>1541316</v>
      </c>
      <c r="F18" s="33"/>
      <c r="G18" s="33"/>
    </row>
    <row r="19" spans="2:7" ht="12.75">
      <c r="B19" s="23" t="s">
        <v>33</v>
      </c>
      <c r="C19" s="23"/>
      <c r="D19" s="25"/>
      <c r="E19" s="32">
        <v>269730</v>
      </c>
      <c r="F19" s="30"/>
      <c r="G19" s="30"/>
    </row>
    <row r="20" spans="2:7" s="37" customFormat="1" ht="12.75">
      <c r="B20" s="21" t="s">
        <v>29</v>
      </c>
      <c r="D20" s="40"/>
      <c r="E20" s="41">
        <f>SUM(E16:E19)</f>
        <v>4470752</v>
      </c>
      <c r="F20" s="41"/>
      <c r="G20" s="41"/>
    </row>
    <row r="21" spans="4:7" ht="12.75">
      <c r="D21" s="14"/>
      <c r="E21" s="30"/>
      <c r="F21" s="30"/>
      <c r="G21" s="30"/>
    </row>
    <row r="22" spans="2:7" ht="12.75">
      <c r="B22" s="5" t="s">
        <v>14</v>
      </c>
      <c r="D22" s="14"/>
      <c r="E22" s="30">
        <v>74600</v>
      </c>
      <c r="F22" s="30"/>
      <c r="G22" s="30"/>
    </row>
    <row r="23" spans="2:7" ht="12.75">
      <c r="B23" s="22" t="s">
        <v>30</v>
      </c>
      <c r="C23" s="22"/>
      <c r="D23" s="26"/>
      <c r="E23" s="33">
        <v>14547</v>
      </c>
      <c r="F23" s="30"/>
      <c r="G23" s="30"/>
    </row>
    <row r="24" spans="2:7" ht="12.75">
      <c r="B24" s="5" t="s">
        <v>14</v>
      </c>
      <c r="D24" s="14"/>
      <c r="E24" s="30">
        <v>52500</v>
      </c>
      <c r="F24" s="30"/>
      <c r="G24" s="30"/>
    </row>
    <row r="25" spans="2:7" ht="12.75">
      <c r="B25" s="23" t="s">
        <v>33</v>
      </c>
      <c r="C25" s="23"/>
      <c r="D25" s="25"/>
      <c r="E25" s="32">
        <v>9188</v>
      </c>
      <c r="F25" s="30"/>
      <c r="G25" s="30"/>
    </row>
    <row r="26" spans="2:7" s="37" customFormat="1" ht="12.75">
      <c r="B26" s="21" t="s">
        <v>18</v>
      </c>
      <c r="D26" s="40"/>
      <c r="E26" s="41">
        <f>SUM(E22:E25)</f>
        <v>150835</v>
      </c>
      <c r="F26" s="41"/>
      <c r="G26" s="41"/>
    </row>
    <row r="27" spans="2:7" s="37" customFormat="1" ht="12.75">
      <c r="B27" s="21"/>
      <c r="D27" s="40"/>
      <c r="E27" s="41"/>
      <c r="F27" s="41"/>
      <c r="G27" s="41"/>
    </row>
    <row r="28" spans="2:7" s="37" customFormat="1" ht="12.75">
      <c r="B28" s="21" t="s">
        <v>32</v>
      </c>
      <c r="D28" s="40"/>
      <c r="E28" s="41">
        <v>988000</v>
      </c>
      <c r="F28" s="41"/>
      <c r="G28" s="41"/>
    </row>
    <row r="30" spans="2:7" ht="12.75">
      <c r="B30" s="42" t="s">
        <v>8</v>
      </c>
      <c r="C30" s="42"/>
      <c r="D30" s="43"/>
      <c r="E30" s="44">
        <f>E11+E14+E20+E26+E28</f>
        <v>14453262</v>
      </c>
      <c r="F30" s="44"/>
      <c r="G30" s="44"/>
    </row>
    <row r="31" spans="2:7" ht="12.75">
      <c r="B31" s="52"/>
      <c r="C31" s="52"/>
      <c r="D31" s="53"/>
      <c r="E31" s="54"/>
      <c r="F31" s="54"/>
      <c r="G31" s="54"/>
    </row>
    <row r="32" spans="2:7" ht="12.75">
      <c r="B32" s="66" t="s">
        <v>19</v>
      </c>
      <c r="C32" s="66"/>
      <c r="D32" s="67"/>
      <c r="E32" s="68">
        <v>30673557</v>
      </c>
      <c r="F32" s="54"/>
      <c r="G32" s="54"/>
    </row>
    <row r="33" spans="2:7" ht="12.75">
      <c r="B33" s="45" t="s">
        <v>9</v>
      </c>
      <c r="C33" s="45"/>
      <c r="D33" s="46"/>
      <c r="E33" s="47">
        <f>SUM(E32)</f>
        <v>30673557</v>
      </c>
      <c r="F33" s="47"/>
      <c r="G33" s="47"/>
    </row>
    <row r="34" spans="2:7" ht="12.75">
      <c r="B34" s="48"/>
      <c r="C34" s="48"/>
      <c r="D34" s="46"/>
      <c r="E34" s="49"/>
      <c r="F34" s="49"/>
      <c r="G34" s="49"/>
    </row>
    <row r="35" spans="2:7" ht="12.75">
      <c r="B35" s="50" t="s">
        <v>10</v>
      </c>
      <c r="C35" s="50"/>
      <c r="D35" s="50"/>
      <c r="E35" s="51">
        <f>E30-E33</f>
        <v>-16220295</v>
      </c>
      <c r="F35" s="51"/>
      <c r="G35" s="51"/>
    </row>
  </sheetData>
  <sheetProtection/>
  <printOptions/>
  <pageMargins left="0.8267716535433072" right="0.6299212598425197" top="0.9448818897637796" bottom="0.7480314960629921" header="0.31496062992125984" footer="0.31496062992125984"/>
  <pageSetup fitToHeight="1" fitToWidth="1" horizontalDpi="600" verticalDpi="600" orientation="landscape" paperSize="9" scale="77" r:id="rId1"/>
  <headerFooter alignWithMargins="0">
    <oddHeader>&amp;CCsaládsegítés és gyermekjóléti feladatok 2019. évi elszámolása&amp;R8.sz.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7"/>
    </sheetView>
  </sheetViews>
  <sheetFormatPr defaultColWidth="9.140625" defaultRowHeight="12.75"/>
  <cols>
    <col min="1" max="1" width="8.7109375" style="81" customWidth="1"/>
    <col min="2" max="2" width="9.00390625" style="81" customWidth="1"/>
    <col min="3" max="3" width="4.00390625" style="81" customWidth="1"/>
    <col min="4" max="4" width="9.28125" style="81" customWidth="1"/>
    <col min="5" max="5" width="9.140625" style="81" customWidth="1"/>
    <col min="6" max="6" width="10.140625" style="81" customWidth="1"/>
    <col min="7" max="8" width="9.00390625" style="81" customWidth="1"/>
    <col min="9" max="9" width="8.57421875" style="81" customWidth="1"/>
    <col min="10" max="10" width="10.57421875" style="81" customWidth="1"/>
    <col min="11" max="11" width="9.00390625" style="81" customWidth="1"/>
    <col min="12" max="12" width="9.57421875" style="81" customWidth="1"/>
    <col min="13" max="13" width="10.140625" style="81" bestFit="1" customWidth="1"/>
    <col min="14" max="16384" width="9.140625" style="81" customWidth="1"/>
  </cols>
  <sheetData>
    <row r="1" spans="1:12" s="74" customFormat="1" ht="45">
      <c r="A1" s="71" t="s">
        <v>0</v>
      </c>
      <c r="B1" s="72" t="s">
        <v>21</v>
      </c>
      <c r="C1" s="72" t="s">
        <v>11</v>
      </c>
      <c r="D1" s="72" t="s">
        <v>22</v>
      </c>
      <c r="E1" s="72" t="s">
        <v>23</v>
      </c>
      <c r="F1" s="72" t="s">
        <v>26</v>
      </c>
      <c r="G1" s="71" t="s">
        <v>28</v>
      </c>
      <c r="H1" s="72" t="s">
        <v>27</v>
      </c>
      <c r="I1" s="72" t="s">
        <v>12</v>
      </c>
      <c r="J1" s="72" t="s">
        <v>24</v>
      </c>
      <c r="K1" s="72" t="s">
        <v>25</v>
      </c>
      <c r="L1" s="73" t="s">
        <v>1</v>
      </c>
    </row>
    <row r="2" spans="1:12" ht="30" customHeight="1">
      <c r="A2" s="75"/>
      <c r="B2" s="76"/>
      <c r="C2" s="77"/>
      <c r="D2" s="78"/>
      <c r="E2" s="78"/>
      <c r="F2" s="78"/>
      <c r="G2" s="79"/>
      <c r="H2" s="78"/>
      <c r="I2" s="78"/>
      <c r="J2" s="79"/>
      <c r="K2" s="76"/>
      <c r="L2" s="80"/>
    </row>
    <row r="3" spans="1:12" ht="30" customHeight="1">
      <c r="A3" s="75"/>
      <c r="B3" s="76"/>
      <c r="C3" s="77"/>
      <c r="D3" s="78"/>
      <c r="E3" s="78"/>
      <c r="F3" s="78"/>
      <c r="G3" s="78"/>
      <c r="H3" s="78"/>
      <c r="I3" s="78"/>
      <c r="J3" s="79"/>
      <c r="K3" s="76"/>
      <c r="L3" s="80"/>
    </row>
    <row r="4" spans="1:12" ht="30" customHeight="1">
      <c r="A4" s="75"/>
      <c r="B4" s="76"/>
      <c r="C4" s="77"/>
      <c r="D4" s="78"/>
      <c r="E4" s="78"/>
      <c r="F4" s="78"/>
      <c r="G4" s="78"/>
      <c r="H4" s="78"/>
      <c r="I4" s="78"/>
      <c r="J4" s="79"/>
      <c r="K4" s="76"/>
      <c r="L4" s="80"/>
    </row>
    <row r="5" spans="1:12" ht="30" customHeight="1">
      <c r="A5" s="75"/>
      <c r="B5" s="76"/>
      <c r="C5" s="77"/>
      <c r="D5" s="78"/>
      <c r="E5" s="78"/>
      <c r="F5" s="78"/>
      <c r="G5" s="78"/>
      <c r="H5" s="78"/>
      <c r="I5" s="78"/>
      <c r="J5" s="79"/>
      <c r="K5" s="82"/>
      <c r="L5" s="80"/>
    </row>
    <row r="6" spans="1:12" ht="30" customHeight="1">
      <c r="A6" s="75"/>
      <c r="B6" s="76"/>
      <c r="C6" s="77"/>
      <c r="D6" s="78"/>
      <c r="E6" s="78"/>
      <c r="F6" s="78"/>
      <c r="G6" s="78"/>
      <c r="H6" s="78"/>
      <c r="I6" s="78"/>
      <c r="J6" s="79"/>
      <c r="K6" s="76"/>
      <c r="L6" s="80"/>
    </row>
    <row r="7" spans="1:13" s="74" customFormat="1" ht="30" customHeight="1">
      <c r="A7" s="83"/>
      <c r="B7" s="84"/>
      <c r="C7" s="85"/>
      <c r="D7" s="86"/>
      <c r="E7" s="86"/>
      <c r="F7" s="86"/>
      <c r="G7" s="86"/>
      <c r="H7" s="86"/>
      <c r="I7" s="86"/>
      <c r="J7" s="86"/>
      <c r="K7" s="84"/>
      <c r="L7" s="84"/>
      <c r="M7" s="87"/>
    </row>
    <row r="8" spans="1:13" s="74" customFormat="1" ht="30" customHeight="1">
      <c r="A8" s="88"/>
      <c r="B8" s="89"/>
      <c r="C8" s="90"/>
      <c r="D8" s="91"/>
      <c r="E8" s="91"/>
      <c r="F8" s="91"/>
      <c r="G8" s="91"/>
      <c r="H8" s="91"/>
      <c r="I8" s="91"/>
      <c r="J8" s="91"/>
      <c r="K8" s="89"/>
      <c r="L8" s="89"/>
      <c r="M8" s="87"/>
    </row>
    <row r="9" spans="1:13" s="96" customFormat="1" ht="15" customHeight="1">
      <c r="A9" s="92"/>
      <c r="B9" s="93"/>
      <c r="C9" s="94"/>
      <c r="D9" s="95"/>
      <c r="E9" s="95"/>
      <c r="F9" s="95"/>
      <c r="G9" s="95"/>
      <c r="H9" s="95"/>
      <c r="I9" s="95"/>
      <c r="J9" s="95"/>
      <c r="M9" s="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Windows-felhasználó</cp:lastModifiedBy>
  <cp:lastPrinted>2020-06-15T11:06:18Z</cp:lastPrinted>
  <dcterms:created xsi:type="dcterms:W3CDTF">2012-05-08T06:46:25Z</dcterms:created>
  <dcterms:modified xsi:type="dcterms:W3CDTF">2020-06-17T11:23:09Z</dcterms:modified>
  <cp:category/>
  <cp:version/>
  <cp:contentType/>
  <cp:contentStatus/>
</cp:coreProperties>
</file>