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Társulások elszámolásai\2019\2019. évi MOB elszám\Alsónyék ovi 2019.elszámolás\"/>
    </mc:Choice>
  </mc:AlternateContent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22" i="1" l="1"/>
  <c r="G20" i="1" l="1"/>
  <c r="G23" i="1" s="1"/>
  <c r="G6" i="1"/>
  <c r="G3" i="1"/>
  <c r="G10" i="1" s="1"/>
  <c r="G16" i="1" l="1"/>
  <c r="G18" i="1" l="1"/>
  <c r="G25" i="1" s="1"/>
</calcChain>
</file>

<file path=xl/sharedStrings.xml><?xml version="1.0" encoding="utf-8"?>
<sst xmlns="http://schemas.openxmlformats.org/spreadsheetml/2006/main" count="27" uniqueCount="25">
  <si>
    <t>III.5.a Gyermekétk.elism.dolg.létszám</t>
  </si>
  <si>
    <t>óvodás</t>
  </si>
  <si>
    <t>III.5.b Üzemelt.támog.</t>
  </si>
  <si>
    <t>ÖSSZESEN BEVÉTEL</t>
  </si>
  <si>
    <t>ÁLLAMI TÁMOGATÁS</t>
  </si>
  <si>
    <t>ÖSSZESEN KIADÁS</t>
  </si>
  <si>
    <t>Adag</t>
  </si>
  <si>
    <t>Nap</t>
  </si>
  <si>
    <t>Fő</t>
  </si>
  <si>
    <t>Ft</t>
  </si>
  <si>
    <t>Bérkompenzáció</t>
  </si>
  <si>
    <t>Fajlagos</t>
  </si>
  <si>
    <t>Főzőkonyhai kiadások</t>
  </si>
  <si>
    <t>Óvodásnak számlázott</t>
  </si>
  <si>
    <t>Alsónyék Önk-nak számlázott</t>
  </si>
  <si>
    <t xml:space="preserve">Saját bevétel </t>
  </si>
  <si>
    <t>Vásárolt élelmezés tejmentes</t>
  </si>
  <si>
    <t>Áfa visszatérülés</t>
  </si>
  <si>
    <t>GYERMEKÉTKEZTETÉS ALSÓNYÉK 2019.ÉV</t>
  </si>
  <si>
    <t>Garantált bérmin és minbér emeléstám</t>
  </si>
  <si>
    <t>össz</t>
  </si>
  <si>
    <t>arány</t>
  </si>
  <si>
    <t>fő</t>
  </si>
  <si>
    <t>Vásárolt élelmezés konyha festés</t>
  </si>
  <si>
    <t>ELSZÁMOLÁSI KÜLÖNBÖZET Önkormányzat által fizetendő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</si>
</sst>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10" fontId="0" fillId="0" borderId="1" xfId="0" applyNumberFormat="1" applyFill="1" applyBorder="1"/>
    <xf numFmtId="4" fontId="0" fillId="0" borderId="1" xfId="0" applyNumberFormat="1" applyBorder="1"/>
    <xf numFmtId="3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0" fillId="2" borderId="1" xfId="0" applyFill="1" applyBorder="1"/>
    <xf numFmtId="3" fontId="0" fillId="2" borderId="1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V7" sqref="V7"/>
    </sheetView>
  </sheetViews>
  <sheetFormatPr defaultRowHeight="15" x14ac:dyDescent="0.25"/>
  <cols>
    <col min="1" max="1" width="34.85546875" customWidth="1"/>
    <col min="6" max="6" width="10.85546875" style="1" bestFit="1" customWidth="1"/>
    <col min="7" max="7" width="13.140625" style="14" customWidth="1"/>
  </cols>
  <sheetData>
    <row r="1" spans="1:7" x14ac:dyDescent="0.25">
      <c r="A1" s="15" t="s">
        <v>18</v>
      </c>
      <c r="B1" s="15"/>
      <c r="C1" s="15"/>
      <c r="D1" s="15"/>
      <c r="E1" s="15"/>
      <c r="F1" s="15"/>
      <c r="G1" s="15"/>
    </row>
    <row r="2" spans="1:7" x14ac:dyDescent="0.25">
      <c r="A2" s="3" t="s">
        <v>0</v>
      </c>
      <c r="B2" s="3"/>
      <c r="C2" s="3" t="s">
        <v>6</v>
      </c>
      <c r="D2" s="3" t="s">
        <v>7</v>
      </c>
      <c r="E2" s="3" t="s">
        <v>8</v>
      </c>
      <c r="F2" s="4" t="s">
        <v>11</v>
      </c>
      <c r="G2" s="10" t="s">
        <v>9</v>
      </c>
    </row>
    <row r="3" spans="1:7" x14ac:dyDescent="0.25">
      <c r="A3" s="3"/>
      <c r="B3" s="3" t="s">
        <v>1</v>
      </c>
      <c r="C3" s="3">
        <v>4100</v>
      </c>
      <c r="D3" s="3">
        <v>220</v>
      </c>
      <c r="E3" s="3">
        <v>19</v>
      </c>
      <c r="F3" s="13">
        <v>48086.76</v>
      </c>
      <c r="G3" s="10">
        <f>E3*F3+1</f>
        <v>913649.44000000006</v>
      </c>
    </row>
    <row r="4" spans="1:7" x14ac:dyDescent="0.25">
      <c r="A4" s="3"/>
      <c r="B4" s="3"/>
      <c r="C4" s="9"/>
      <c r="D4" s="9"/>
      <c r="E4" s="9"/>
      <c r="F4" s="10"/>
      <c r="G4" s="10"/>
    </row>
    <row r="5" spans="1:7" x14ac:dyDescent="0.25">
      <c r="A5" s="3" t="s">
        <v>2</v>
      </c>
      <c r="B5" s="3"/>
      <c r="C5" s="9" t="s">
        <v>20</v>
      </c>
      <c r="D5" s="9" t="s">
        <v>21</v>
      </c>
      <c r="E5" s="9" t="s">
        <v>22</v>
      </c>
      <c r="F5" s="10"/>
      <c r="G5" s="10"/>
    </row>
    <row r="6" spans="1:7" x14ac:dyDescent="0.25">
      <c r="A6" s="3"/>
      <c r="B6" s="3" t="s">
        <v>1</v>
      </c>
      <c r="C6" s="9">
        <v>680</v>
      </c>
      <c r="D6" s="12">
        <v>2.8000000000000001E-2</v>
      </c>
      <c r="E6" s="9">
        <v>19</v>
      </c>
      <c r="F6" s="10">
        <v>32945176</v>
      </c>
      <c r="G6" s="10">
        <f>F6*D6</f>
        <v>922464.92800000007</v>
      </c>
    </row>
    <row r="7" spans="1:7" x14ac:dyDescent="0.25">
      <c r="A7" s="3"/>
      <c r="B7" s="3"/>
      <c r="C7" s="9"/>
      <c r="D7" s="9"/>
      <c r="E7" s="9"/>
      <c r="F7" s="10"/>
      <c r="G7" s="10"/>
    </row>
    <row r="8" spans="1:7" x14ac:dyDescent="0.25">
      <c r="A8" s="3" t="s">
        <v>10</v>
      </c>
      <c r="B8" s="3"/>
      <c r="C8" s="9">
        <v>645</v>
      </c>
      <c r="D8" s="12"/>
      <c r="E8" s="9">
        <v>19</v>
      </c>
      <c r="F8" s="10">
        <v>231942</v>
      </c>
      <c r="G8" s="10">
        <v>6832</v>
      </c>
    </row>
    <row r="9" spans="1:7" x14ac:dyDescent="0.25">
      <c r="A9" s="3" t="s">
        <v>19</v>
      </c>
      <c r="B9" s="3"/>
      <c r="C9" s="9">
        <v>645</v>
      </c>
      <c r="D9" s="9"/>
      <c r="E9" s="9">
        <v>19</v>
      </c>
      <c r="F9" s="10">
        <v>3122807</v>
      </c>
      <c r="G9" s="10">
        <v>91990</v>
      </c>
    </row>
    <row r="10" spans="1:7" s="8" customFormat="1" x14ac:dyDescent="0.25">
      <c r="A10" s="6" t="s">
        <v>4</v>
      </c>
      <c r="B10" s="6"/>
      <c r="C10" s="6"/>
      <c r="D10" s="6"/>
      <c r="E10" s="6"/>
      <c r="F10" s="7"/>
      <c r="G10" s="7">
        <f>SUM(G3:G9)</f>
        <v>1934936.3680000002</v>
      </c>
    </row>
    <row r="11" spans="1:7" x14ac:dyDescent="0.25">
      <c r="A11" s="3"/>
      <c r="B11" s="3"/>
      <c r="C11" s="9"/>
      <c r="D11" s="9"/>
      <c r="E11" s="9"/>
      <c r="F11" s="10"/>
      <c r="G11" s="10"/>
    </row>
    <row r="12" spans="1:7" x14ac:dyDescent="0.25">
      <c r="A12" s="3"/>
      <c r="B12" s="3"/>
      <c r="C12" s="9"/>
      <c r="D12" s="9"/>
      <c r="E12" s="9"/>
      <c r="F12" s="10"/>
      <c r="G12" s="10"/>
    </row>
    <row r="13" spans="1:7" x14ac:dyDescent="0.25">
      <c r="A13" s="3" t="s">
        <v>13</v>
      </c>
      <c r="B13" s="3"/>
      <c r="C13" s="10"/>
      <c r="D13" s="10"/>
      <c r="E13" s="10"/>
      <c r="F13" s="10"/>
      <c r="G13" s="10">
        <v>90249</v>
      </c>
    </row>
    <row r="14" spans="1:7" x14ac:dyDescent="0.25">
      <c r="A14" s="3" t="s">
        <v>14</v>
      </c>
      <c r="B14" s="3"/>
      <c r="C14" s="10"/>
      <c r="D14" s="10"/>
      <c r="E14" s="10"/>
      <c r="F14" s="10"/>
      <c r="G14" s="10">
        <v>42489</v>
      </c>
    </row>
    <row r="15" spans="1:7" x14ac:dyDescent="0.25">
      <c r="A15" s="3" t="s">
        <v>17</v>
      </c>
      <c r="B15" s="3"/>
      <c r="C15" s="10"/>
      <c r="D15" s="12"/>
      <c r="E15" s="10"/>
      <c r="F15" s="10"/>
      <c r="G15" s="10">
        <v>209387</v>
      </c>
    </row>
    <row r="16" spans="1:7" s="2" customFormat="1" x14ac:dyDescent="0.25">
      <c r="A16" s="5" t="s">
        <v>15</v>
      </c>
      <c r="B16" s="5"/>
      <c r="C16" s="11"/>
      <c r="D16" s="11"/>
      <c r="E16" s="11"/>
      <c r="F16" s="11"/>
      <c r="G16" s="11">
        <f>G13+G14+G15</f>
        <v>342125</v>
      </c>
    </row>
    <row r="17" spans="1:7" x14ac:dyDescent="0.25">
      <c r="A17" s="3"/>
      <c r="B17" s="3"/>
      <c r="C17" s="9"/>
      <c r="D17" s="9"/>
      <c r="E17" s="9"/>
      <c r="F17" s="10"/>
      <c r="G17" s="10"/>
    </row>
    <row r="18" spans="1:7" s="2" customFormat="1" x14ac:dyDescent="0.25">
      <c r="A18" s="20" t="s">
        <v>3</v>
      </c>
      <c r="B18" s="20"/>
      <c r="C18" s="20"/>
      <c r="D18" s="20"/>
      <c r="E18" s="20"/>
      <c r="F18" s="21"/>
      <c r="G18" s="21">
        <f>G10+G16</f>
        <v>2277061.3680000002</v>
      </c>
    </row>
    <row r="19" spans="1:7" x14ac:dyDescent="0.25">
      <c r="A19" s="3"/>
      <c r="B19" s="3"/>
      <c r="C19" s="9"/>
      <c r="D19" s="9"/>
      <c r="E19" s="9"/>
      <c r="F19" s="10"/>
      <c r="G19" s="10"/>
    </row>
    <row r="20" spans="1:7" x14ac:dyDescent="0.25">
      <c r="A20" s="3" t="s">
        <v>12</v>
      </c>
      <c r="B20" s="3" t="s">
        <v>1</v>
      </c>
      <c r="C20" s="10">
        <v>645</v>
      </c>
      <c r="D20" s="12"/>
      <c r="E20" s="9">
        <v>19</v>
      </c>
      <c r="F20" s="10">
        <v>100157042</v>
      </c>
      <c r="G20" s="10">
        <f>F20/645*19</f>
        <v>2950362.4775193799</v>
      </c>
    </row>
    <row r="21" spans="1:7" x14ac:dyDescent="0.25">
      <c r="A21" s="3" t="s">
        <v>16</v>
      </c>
      <c r="B21" s="3"/>
      <c r="C21" s="10">
        <v>225</v>
      </c>
      <c r="D21" s="9"/>
      <c r="E21" s="9"/>
      <c r="F21" s="10"/>
      <c r="G21" s="10">
        <v>177287</v>
      </c>
    </row>
    <row r="22" spans="1:7" x14ac:dyDescent="0.25">
      <c r="A22" s="3" t="s">
        <v>23</v>
      </c>
      <c r="B22" s="3"/>
      <c r="C22" s="10">
        <v>80</v>
      </c>
      <c r="D22" s="9"/>
      <c r="E22" s="9"/>
      <c r="F22" s="10">
        <v>670</v>
      </c>
      <c r="G22" s="10">
        <f>C22*F22</f>
        <v>53600</v>
      </c>
    </row>
    <row r="23" spans="1:7" s="2" customFormat="1" x14ac:dyDescent="0.25">
      <c r="A23" s="18" t="s">
        <v>5</v>
      </c>
      <c r="B23" s="18"/>
      <c r="C23" s="19"/>
      <c r="D23" s="18"/>
      <c r="E23" s="18"/>
      <c r="F23" s="19"/>
      <c r="G23" s="19">
        <f>G20+G21+G22</f>
        <v>3181249.4775193799</v>
      </c>
    </row>
    <row r="24" spans="1:7" x14ac:dyDescent="0.25">
      <c r="A24" s="3"/>
      <c r="B24" s="3"/>
      <c r="C24" s="9"/>
      <c r="D24" s="9"/>
      <c r="E24" s="9"/>
      <c r="F24" s="10"/>
      <c r="G24" s="10"/>
    </row>
    <row r="25" spans="1:7" x14ac:dyDescent="0.25">
      <c r="A25" s="16" t="s">
        <v>24</v>
      </c>
      <c r="B25" s="22"/>
      <c r="C25" s="22"/>
      <c r="D25" s="22"/>
      <c r="E25" s="22"/>
      <c r="F25" s="23"/>
      <c r="G25" s="17">
        <f>G18-G23</f>
        <v>-904188.10951937968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Pénzügy9</dc:creator>
  <cp:lastModifiedBy>Windows-felhasználó</cp:lastModifiedBy>
  <cp:lastPrinted>2019-06-17T07:52:46Z</cp:lastPrinted>
  <dcterms:created xsi:type="dcterms:W3CDTF">2015-11-05T07:01:30Z</dcterms:created>
  <dcterms:modified xsi:type="dcterms:W3CDTF">2020-06-18T09:32:42Z</dcterms:modified>
</cp:coreProperties>
</file>