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985" activeTab="0"/>
  </bookViews>
  <sheets>
    <sheet name="Ovoda_Alsónyék" sheetId="1" r:id="rId1"/>
    <sheet name="Munka3" sheetId="2" r:id="rId2"/>
  </sheets>
  <definedNames>
    <definedName name="_xlnm.Print_Titles" localSheetId="0">'Ovoda_Alsónyék'!$1:$3</definedName>
    <definedName name="_xlnm.Print_Area" localSheetId="0">'Ovoda_Alsónyék'!$A$1:$F$31</definedName>
  </definedNames>
  <calcPr fullCalcOnLoad="1"/>
</workbook>
</file>

<file path=xl/sharedStrings.xml><?xml version="1.0" encoding="utf-8"?>
<sst xmlns="http://schemas.openxmlformats.org/spreadsheetml/2006/main" count="41" uniqueCount="37">
  <si>
    <t>Ktgv.jogcím</t>
  </si>
  <si>
    <t>Normatív állami hozzájárulás</t>
  </si>
  <si>
    <t>Mutató</t>
  </si>
  <si>
    <t>Ft/mutató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</si>
  <si>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</si>
  <si>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</si>
  <si>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</si>
  <si>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</si>
  <si>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</si>
  <si>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</si>
  <si>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</si>
  <si>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</si>
  <si>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</si>
  <si>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>Egyéb támogatás</t>
  </si>
  <si>
    <t xml:space="preserve">Bevétel </t>
  </si>
  <si>
    <t>Óvodapedagógusok elismert létszáma</t>
  </si>
  <si>
    <t>Óvodaped.nev.munkközvetlsegítők létszáma</t>
  </si>
  <si>
    <t>II.1.(1)1 8hó</t>
  </si>
  <si>
    <t>II.1.(2)1 8hó</t>
  </si>
  <si>
    <t>II.1.(1)2 4hó</t>
  </si>
  <si>
    <t>II.1.(2)2 4hó</t>
  </si>
  <si>
    <t xml:space="preserve">Állami támogatás </t>
  </si>
  <si>
    <t>Önk-tól átvett</t>
  </si>
  <si>
    <t>091110</t>
  </si>
  <si>
    <t xml:space="preserve">Állami támogatás   </t>
  </si>
  <si>
    <t>Támogatás összesen</t>
  </si>
  <si>
    <t>II.2.(1)1 8hó</t>
  </si>
  <si>
    <t xml:space="preserve">Műk.tám.Gyermeknevelése a napi 8 órát eléri </t>
  </si>
  <si>
    <t>II.2.(1)2 4hó</t>
  </si>
  <si>
    <t>091140</t>
  </si>
  <si>
    <t>Óvoda működtetés</t>
  </si>
  <si>
    <t>Kimutatás a Bátaszéki Mikrotérségi Óvoda és Bölcsőde Alsónyéki Tagóvoda  2019.01.01-2019.12.31 időszakának bevételeiről-kiadásairól</t>
  </si>
  <si>
    <t>Garantált bérminimum, minimálbér emelés</t>
  </si>
  <si>
    <t>Óvoda saját bevétel</t>
  </si>
  <si>
    <t>2018. évre fizetett elszámolás</t>
  </si>
  <si>
    <t>KÖH munkaszervezet</t>
  </si>
  <si>
    <t>Összesen visszafizetendő Önkormányzatnak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</si>
</sst>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0" fillId="0" borderId="10" xfId="40" applyNumberFormat="1" applyFont="1" applyFill="1" applyBorder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6" fontId="2" fillId="0" borderId="10" xfId="40" applyNumberFormat="1" applyFont="1" applyBorder="1" applyAlignment="1">
      <alignment/>
    </xf>
    <xf numFmtId="3" fontId="0" fillId="34" borderId="12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4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4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31.28125" style="9" bestFit="1" customWidth="1"/>
    <col min="2" max="2" width="45.8515625" style="9" customWidth="1"/>
    <col min="3" max="3" width="14.28125" style="9" customWidth="1"/>
    <col min="4" max="4" width="12.7109375" style="9" customWidth="1"/>
    <col min="5" max="5" width="17.7109375" style="9" bestFit="1" customWidth="1"/>
    <col min="6" max="6" width="16.140625" style="8" customWidth="1"/>
    <col min="7" max="7" width="16.421875" style="8" customWidth="1"/>
    <col min="8" max="10" width="9.140625" style="8" customWidth="1"/>
    <col min="11" max="16384" width="9.140625" style="9" customWidth="1"/>
  </cols>
  <sheetData>
    <row r="1" spans="1:8" ht="53.25" customHeight="1">
      <c r="A1" s="70" t="s">
        <v>31</v>
      </c>
      <c r="B1" s="71"/>
      <c r="C1" s="71"/>
      <c r="D1" s="71"/>
      <c r="E1" s="71"/>
      <c r="F1" s="71"/>
      <c r="G1" s="7"/>
      <c r="H1" s="7"/>
    </row>
    <row r="2" spans="1:8" ht="12.75">
      <c r="A2" s="10"/>
      <c r="B2" s="10"/>
      <c r="C2" s="10"/>
      <c r="E2" s="10"/>
      <c r="F2" s="11" t="s">
        <v>11</v>
      </c>
      <c r="G2" s="12"/>
      <c r="H2" s="12"/>
    </row>
    <row r="3" spans="1:6" ht="12.75">
      <c r="A3" s="13" t="s">
        <v>0</v>
      </c>
      <c r="B3" s="13" t="s">
        <v>1</v>
      </c>
      <c r="C3" s="13" t="s">
        <v>2</v>
      </c>
      <c r="D3" s="13" t="s">
        <v>3</v>
      </c>
      <c r="E3" s="13" t="s">
        <v>21</v>
      </c>
      <c r="F3" s="14"/>
    </row>
    <row r="4" spans="1:7" ht="12.75">
      <c r="A4" s="15" t="s">
        <v>17</v>
      </c>
      <c r="B4" s="39" t="s">
        <v>15</v>
      </c>
      <c r="C4" s="43">
        <v>2.3</v>
      </c>
      <c r="D4" s="1">
        <v>4371500</v>
      </c>
      <c r="E4" s="4">
        <f>(C4*D4)*8/12</f>
        <v>6702966.666666667</v>
      </c>
      <c r="F4" s="23"/>
      <c r="G4" s="46"/>
    </row>
    <row r="5" spans="1:7" ht="12.75">
      <c r="A5" s="15" t="s">
        <v>18</v>
      </c>
      <c r="B5" s="39" t="s">
        <v>16</v>
      </c>
      <c r="C5" s="14">
        <v>1</v>
      </c>
      <c r="D5" s="1">
        <v>2205000</v>
      </c>
      <c r="E5" s="4">
        <f>(C5*D5)*8/12</f>
        <v>1470000</v>
      </c>
      <c r="F5" s="23"/>
      <c r="G5" s="46"/>
    </row>
    <row r="6" spans="1:7" ht="12.75">
      <c r="A6" s="15" t="s">
        <v>19</v>
      </c>
      <c r="B6" s="39" t="s">
        <v>15</v>
      </c>
      <c r="C6" s="43">
        <v>2.3</v>
      </c>
      <c r="D6" s="1">
        <v>4371500</v>
      </c>
      <c r="E6" s="4">
        <f>(C6*D6)*4/12</f>
        <v>3351483.3333333335</v>
      </c>
      <c r="F6" s="23"/>
      <c r="G6" s="46"/>
    </row>
    <row r="7" spans="1:7" ht="12.75">
      <c r="A7" s="15" t="s">
        <v>20</v>
      </c>
      <c r="B7" s="39" t="s">
        <v>16</v>
      </c>
      <c r="C7" s="14">
        <v>1</v>
      </c>
      <c r="D7" s="1">
        <v>2205000</v>
      </c>
      <c r="E7" s="4">
        <f>(C7*D7)*4/12</f>
        <v>735000</v>
      </c>
      <c r="F7" s="23"/>
      <c r="G7" s="46"/>
    </row>
    <row r="8" spans="1:7" ht="12.75">
      <c r="A8" s="15" t="s">
        <v>26</v>
      </c>
      <c r="B8" s="44" t="s">
        <v>27</v>
      </c>
      <c r="C8" s="16">
        <v>25</v>
      </c>
      <c r="D8" s="1">
        <v>97400</v>
      </c>
      <c r="E8" s="4">
        <f>(C8*D8)*8/12</f>
        <v>1623333.3333333333</v>
      </c>
      <c r="F8" s="23"/>
      <c r="G8" s="46"/>
    </row>
    <row r="9" spans="1:7" ht="12.75">
      <c r="A9" s="15" t="s">
        <v>28</v>
      </c>
      <c r="B9" s="44" t="s">
        <v>27</v>
      </c>
      <c r="C9" s="16">
        <v>26</v>
      </c>
      <c r="D9" s="1">
        <v>97400</v>
      </c>
      <c r="E9" s="4">
        <f>(C9*D9)*4/12</f>
        <v>844133.3333333334</v>
      </c>
      <c r="F9" s="23"/>
      <c r="G9" s="46"/>
    </row>
    <row r="10" spans="1:7" ht="15.75">
      <c r="A10" s="14"/>
      <c r="B10" s="5" t="s">
        <v>24</v>
      </c>
      <c r="C10" s="14"/>
      <c r="D10" s="1"/>
      <c r="E10" s="45">
        <f>SUM(E4:E9)-1</f>
        <v>14726915.666666668</v>
      </c>
      <c r="F10" s="35">
        <f>E10</f>
        <v>14726915.666666668</v>
      </c>
      <c r="G10" s="55"/>
    </row>
    <row r="11" spans="1:10" s="60" customFormat="1" ht="15">
      <c r="A11" s="68"/>
      <c r="B11" s="61" t="s">
        <v>32</v>
      </c>
      <c r="C11" s="62"/>
      <c r="D11" s="63"/>
      <c r="E11" s="64"/>
      <c r="F11" s="65">
        <v>195000</v>
      </c>
      <c r="G11" s="66"/>
      <c r="H11" s="67"/>
      <c r="I11" s="67"/>
      <c r="J11" s="67"/>
    </row>
    <row r="12" spans="1:7" ht="15.75">
      <c r="A12" s="14"/>
      <c r="B12" s="5" t="s">
        <v>13</v>
      </c>
      <c r="C12" s="16"/>
      <c r="D12" s="31"/>
      <c r="E12" s="2"/>
      <c r="F12" s="35">
        <f>F11</f>
        <v>195000</v>
      </c>
      <c r="G12" s="55"/>
    </row>
    <row r="13" spans="1:8" ht="15.75">
      <c r="A13" s="13"/>
      <c r="B13" s="33" t="s">
        <v>25</v>
      </c>
      <c r="C13" s="18"/>
      <c r="D13" s="32"/>
      <c r="E13" s="2"/>
      <c r="F13" s="6">
        <f>F10+F12</f>
        <v>14921915.666666668</v>
      </c>
      <c r="G13" s="56"/>
      <c r="H13" s="19"/>
    </row>
    <row r="14" spans="1:8" ht="19.5" customHeight="1">
      <c r="A14" s="13"/>
      <c r="B14" s="18"/>
      <c r="C14" s="18"/>
      <c r="D14" s="18"/>
      <c r="E14" s="18"/>
      <c r="F14" s="20"/>
      <c r="G14" s="47"/>
      <c r="H14" s="19"/>
    </row>
    <row r="15" spans="1:7" ht="12.75">
      <c r="A15" s="51" t="s">
        <v>23</v>
      </c>
      <c r="B15" s="44" t="s">
        <v>33</v>
      </c>
      <c r="C15" s="14"/>
      <c r="D15" s="14"/>
      <c r="E15" s="14"/>
      <c r="F15" s="4">
        <v>20003</v>
      </c>
      <c r="G15" s="48"/>
    </row>
    <row r="16" spans="1:7" ht="15.75">
      <c r="A16" s="52"/>
      <c r="B16" s="33" t="s">
        <v>4</v>
      </c>
      <c r="C16" s="18"/>
      <c r="D16" s="18"/>
      <c r="E16" s="18"/>
      <c r="F16" s="6">
        <f>SUM(F15:F15)</f>
        <v>20003</v>
      </c>
      <c r="G16" s="56"/>
    </row>
    <row r="17" spans="1:7" ht="18">
      <c r="A17" s="53"/>
      <c r="B17" s="21" t="s">
        <v>5</v>
      </c>
      <c r="C17" s="37"/>
      <c r="D17" s="37"/>
      <c r="E17" s="37"/>
      <c r="F17" s="34">
        <f>F16+F13</f>
        <v>14941918.666666668</v>
      </c>
      <c r="G17" s="49"/>
    </row>
    <row r="18" spans="1:10" s="30" customFormat="1" ht="18">
      <c r="A18" s="53"/>
      <c r="B18" s="20"/>
      <c r="C18" s="37"/>
      <c r="D18" s="37"/>
      <c r="E18" s="37"/>
      <c r="F18" s="38"/>
      <c r="G18" s="49"/>
      <c r="H18" s="29"/>
      <c r="I18" s="29"/>
      <c r="J18" s="29"/>
    </row>
    <row r="19" spans="1:7" ht="18">
      <c r="A19" s="54"/>
      <c r="B19" s="25" t="s">
        <v>6</v>
      </c>
      <c r="C19" s="14"/>
      <c r="D19" s="17"/>
      <c r="E19" s="17"/>
      <c r="F19" s="22"/>
      <c r="G19" s="50"/>
    </row>
    <row r="20" spans="1:7" ht="12.75">
      <c r="A20" s="51" t="s">
        <v>23</v>
      </c>
      <c r="B20" s="14" t="s">
        <v>12</v>
      </c>
      <c r="C20" s="14"/>
      <c r="D20" s="14"/>
      <c r="E20" s="14"/>
      <c r="F20" s="4">
        <v>13937960</v>
      </c>
      <c r="G20" s="48"/>
    </row>
    <row r="21" spans="1:7" ht="12.75">
      <c r="A21" s="51" t="s">
        <v>29</v>
      </c>
      <c r="B21" s="39" t="s">
        <v>30</v>
      </c>
      <c r="C21" s="14"/>
      <c r="D21" s="14"/>
      <c r="E21" s="14"/>
      <c r="F21" s="4">
        <v>2073818</v>
      </c>
      <c r="G21" s="48"/>
    </row>
    <row r="22" spans="1:7" ht="18">
      <c r="A22" s="24"/>
      <c r="B22" s="21" t="s">
        <v>7</v>
      </c>
      <c r="C22" s="36"/>
      <c r="D22" s="36"/>
      <c r="E22" s="36"/>
      <c r="F22" s="34">
        <f>SUM(F20:F21)</f>
        <v>16011778</v>
      </c>
      <c r="G22" s="49"/>
    </row>
    <row r="23" spans="1:7" ht="12.75">
      <c r="A23" s="57"/>
      <c r="B23" s="58"/>
      <c r="C23" s="58"/>
      <c r="D23" s="58"/>
      <c r="E23" s="58"/>
      <c r="F23" s="59"/>
      <c r="G23" s="29"/>
    </row>
    <row r="24" spans="1:7" ht="15.75">
      <c r="A24" s="14"/>
      <c r="B24" s="18" t="s">
        <v>8</v>
      </c>
      <c r="C24" s="14"/>
      <c r="D24" s="14"/>
      <c r="E24" s="14"/>
      <c r="F24" s="14"/>
      <c r="G24" s="29"/>
    </row>
    <row r="25" spans="1:6" ht="15">
      <c r="A25" s="26" t="s">
        <v>14</v>
      </c>
      <c r="B25" s="3">
        <f>F17</f>
        <v>14941918.666666668</v>
      </c>
      <c r="C25" s="3"/>
      <c r="D25" s="26"/>
      <c r="E25" s="26"/>
      <c r="F25" s="26"/>
    </row>
    <row r="26" spans="1:6" ht="15">
      <c r="A26" s="27" t="s">
        <v>9</v>
      </c>
      <c r="B26" s="41">
        <f>F22</f>
        <v>16011778</v>
      </c>
      <c r="C26" s="3"/>
      <c r="D26" s="26"/>
      <c r="E26" s="26"/>
      <c r="F26" s="26"/>
    </row>
    <row r="27" spans="1:10" s="30" customFormat="1" ht="15.75">
      <c r="A27" s="40" t="s">
        <v>10</v>
      </c>
      <c r="B27" s="41">
        <f>B25-B26</f>
        <v>-1069859.333333332</v>
      </c>
      <c r="C27" s="41"/>
      <c r="D27" s="28"/>
      <c r="E27" s="28"/>
      <c r="F27" s="28"/>
      <c r="G27" s="29"/>
      <c r="H27" s="29"/>
      <c r="I27" s="29"/>
      <c r="J27" s="29"/>
    </row>
    <row r="28" spans="1:3" ht="15">
      <c r="A28" s="26" t="s">
        <v>22</v>
      </c>
      <c r="B28" s="41">
        <v>5277122</v>
      </c>
      <c r="C28" s="3"/>
    </row>
    <row r="29" spans="1:3" ht="15">
      <c r="A29" s="72" t="s">
        <v>34</v>
      </c>
      <c r="B29" s="73">
        <v>1786122</v>
      </c>
      <c r="C29" s="3"/>
    </row>
    <row r="30" spans="1:3" ht="15">
      <c r="A30" s="72" t="s">
        <v>35</v>
      </c>
      <c r="B30" s="73">
        <v>539000</v>
      </c>
      <c r="C30" s="3"/>
    </row>
    <row r="31" spans="1:3" ht="31.5">
      <c r="A31" s="69" t="s">
        <v>36</v>
      </c>
      <c r="B31" s="42">
        <f>B27+B28-B29-B30</f>
        <v>1882140.666666668</v>
      </c>
      <c r="C31" s="3"/>
    </row>
  </sheetData>
  <sheetProtection/>
  <mergeCells count="1">
    <mergeCell ref="A1:F1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2020-06-14T14:26:56Z</cp:lastPrinted>
  <dcterms:created xsi:type="dcterms:W3CDTF">2007-04-11T08:27:42Z</dcterms:created>
  <dcterms:modified xsi:type="dcterms:W3CDTF">2020-06-18T09:30:53Z</dcterms:modified>
  <cp:category/>
  <cp:version/>
  <cp:contentType/>
  <cp:contentStatus/>
</cp:coreProperties>
</file>