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1"/>
  </bookViews>
  <sheets>
    <sheet name=" Önkormányzat_bevételek" sheetId="1" r:id="rId1"/>
    <sheet name="Önkormányzat_kiadás" sheetId="2" r:id="rId2"/>
    <sheet name="Könyvtár bev." sheetId="3" r:id="rId3"/>
    <sheet name="Könyvtár Kia." sheetId="4" r:id="rId4"/>
    <sheet name="KOH_bev" sheetId="5" r:id="rId5"/>
    <sheet name="KOH_kiadás" sheetId="6" r:id="rId6"/>
  </sheets>
  <definedNames>
    <definedName name="_xlnm.Print_Area" localSheetId="0">' Önkormányzat_bevételek'!$A$1:$C$157</definedName>
    <definedName name="_xlnm.Print_Area" localSheetId="4">'KOH_bev'!$A$1:$D$53</definedName>
    <definedName name="_xlnm.Print_Area" localSheetId="5">'KOH_kiadás'!$A$1:$D$93</definedName>
    <definedName name="_xlnm.Print_Area" localSheetId="2">'Könyvtár bev.'!$A$1:$C$116</definedName>
    <definedName name="_xlnm.Print_Area" localSheetId="3">'Könyvtár Kia.'!$A$1:$C$96</definedName>
    <definedName name="_xlnm.Print_Area" localSheetId="1">'Önkormányzat_kiadás'!$A$1:$D$130</definedName>
  </definedNames>
  <calcPr fullCalcOnLoad="1"/>
</workbook>
</file>

<file path=xl/sharedStrings.xml><?xml version="1.0" encoding="utf-8"?>
<sst xmlns="http://schemas.openxmlformats.org/spreadsheetml/2006/main" count="853" uniqueCount="307">
  <si>
    <t>Személyi  juttatások</t>
  </si>
  <si>
    <t>Dologi  kiadások</t>
  </si>
  <si>
    <t>Általános tartalék</t>
  </si>
  <si>
    <t>Céltartalék</t>
  </si>
  <si>
    <t xml:space="preserve">    </t>
  </si>
  <si>
    <t xml:space="preserve"> 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</si>
  <si>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</si>
  <si>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</si>
  <si>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</si>
  <si>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</si>
  <si>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</si>
  <si>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</si>
  <si>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</si>
  <si>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</si>
  <si>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</si>
  <si>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</si>
  <si>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</si>
  <si>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</si>
  <si>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</si>
  <si>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</si>
  <si>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</si>
  <si>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</si>
  <si>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</si>
  <si>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</si>
  <si>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</si>
  <si>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</si>
  <si>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</si>
  <si>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</si>
  <si>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</si>
  <si>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</si>
  <si>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</si>
  <si>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</si>
  <si>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</si>
  <si>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</si>
  <si>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</si>
  <si>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</si>
  <si>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</si>
  <si>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</si>
  <si>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</si>
  <si>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</si>
  <si>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</si>
  <si>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</si>
  <si>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</si>
  <si>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</si>
  <si>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</si>
  <si>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</si>
  <si>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</si>
  <si>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</si>
  <si>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</si>
  <si>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</si>
  <si>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</si>
  <si>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</si>
  <si>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</si>
  <si>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</si>
  <si>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</si>
  <si>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</si>
  <si>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</si>
  <si>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</si>
  <si>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</si>
  <si>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</si>
  <si>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</si>
  <si>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</si>
  <si>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</si>
  <si>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</si>
  <si>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</si>
  <si>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</si>
  <si>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</si>
  <si>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</si>
  <si>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</si>
  <si>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</si>
  <si>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</si>
  <si>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</si>
  <si>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</si>
  <si>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</si>
  <si>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</si>
  <si>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</si>
  <si>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</si>
  <si>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</si>
  <si>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</si>
  <si>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</si>
  <si>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</si>
  <si>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</si>
  <si>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</si>
  <si>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</si>
  <si>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</si>
  <si>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</si>
  <si>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</si>
  <si>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</si>
  <si>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</si>
  <si>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</si>
  <si>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</si>
  <si>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</si>
  <si>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</si>
  <si>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</si>
  <si>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</si>
  <si>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</si>
  <si>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</si>
  <si>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</si>
  <si>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</si>
  <si>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</si>
  <si>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</si>
  <si>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</si>
  <si>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</si>
  <si>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</si>
  <si>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</si>
  <si>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</si>
  <si>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</si>
  <si>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</si>
  <si>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</si>
  <si>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</si>
  <si>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</si>
  <si>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</si>
  <si>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</si>
  <si>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</si>
  <si>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</si>
  <si>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</si>
  <si>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</si>
  <si>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</si>
  <si>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</si>
  <si>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</si>
  <si>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</si>
  <si>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</si>
  <si>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</si>
  <si>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</si>
  <si>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</si>
  <si>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</si>
  <si>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</si>
  <si>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</si>
  <si>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</si>
  <si>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</si>
  <si>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</si>
  <si>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</si>
  <si>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</si>
  <si>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</si>
  <si>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</si>
  <si>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</si>
  <si>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</si>
  <si>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</si>
  <si>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</si>
  <si>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</si>
  <si>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</si>
  <si>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</si>
  <si>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</si>
  <si>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</si>
  <si>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</si>
  <si>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</si>
  <si>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</si>
  <si>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</si>
  <si>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</si>
  <si>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</si>
  <si>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</si>
  <si>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</si>
  <si>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</si>
  <si>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</si>
  <si>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</si>
  <si>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</si>
  <si>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</si>
  <si>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</si>
  <si>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</si>
  <si>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</si>
  <si>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</si>
  <si>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</si>
  <si>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Munkaadókat terhelő járulékok és szociális hozzájárulási adó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</si>
  <si>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</si>
  <si>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</si>
  <si>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</si>
  <si>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</si>
  <si>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</si>
  <si>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Egyéb folyó kiadások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</si>
  <si>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</si>
  <si>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</si>
  <si>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</si>
  <si>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</si>
  <si>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</si>
  <si>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</si>
  <si>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</si>
  <si>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köznevelés hozzájárulás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</si>
  <si>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</si>
  <si>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</si>
  <si>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</si>
  <si>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</si>
  <si>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</si>
  <si>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</si>
  <si>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</si>
  <si>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</si>
  <si>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</si>
  <si>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</si>
  <si>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</si>
  <si>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</si>
  <si>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</si>
  <si>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</si>
  <si>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</si>
  <si>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</si>
  <si>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</si>
  <si>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</si>
  <si>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</si>
  <si>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</si>
  <si>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</si>
  <si>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</si>
  <si>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</si>
  <si>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</si>
  <si>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</si>
  <si>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</si>
  <si>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</si>
  <si>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</si>
  <si>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</si>
  <si>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</si>
  <si>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</si>
  <si>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</si>
  <si>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</si>
  <si>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</si>
  <si>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</si>
  <si>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</si>
  <si>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</si>
  <si>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</si>
  <si>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</si>
  <si>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</si>
  <si>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</si>
  <si>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</si>
  <si>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</si>
  <si>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</si>
  <si>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</si>
  <si>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</si>
  <si>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</si>
  <si>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</si>
  <si>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</si>
  <si>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</si>
  <si>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</si>
  <si>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Önkormányzati intézmények finanszírozása</t>
  </si>
  <si>
    <t>Bevételek összesen:</t>
  </si>
  <si>
    <t>Működési céltartalék</t>
  </si>
  <si>
    <t>Fejlesztési céltartalék</t>
  </si>
  <si>
    <t xml:space="preserve">Működési célú kvi támogatások és kiegészítő támogatások </t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</si>
  <si>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</si>
  <si>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 xml:space="preserve">  Működési költségvetés kiadásai (1.1+…+1.5.)</t>
  </si>
  <si>
    <t>4.1</t>
  </si>
  <si>
    <t>13.4.</t>
  </si>
  <si>
    <t>Irányító szervi (önkormányzati) támogatás (intézményfinanszírozás)</t>
  </si>
  <si>
    <t>Szociális hozzájárulási adó</t>
  </si>
  <si>
    <t>13.4</t>
  </si>
  <si>
    <t>1.17.</t>
  </si>
  <si>
    <t xml:space="preserve"> Kulturális illetménypótlék 202010-202011tartalékba</t>
  </si>
  <si>
    <t>Közvetített szolgáltatások ellenértéke</t>
  </si>
  <si>
    <t xml:space="preserve"> Helyi iparűzési adó</t>
  </si>
  <si>
    <t xml:space="preserve">2020. évi költségvetési maradvány korrekciója MÁK </t>
  </si>
  <si>
    <t>Szolgáltatások bevétel elmaradás miatt visszavét</t>
  </si>
  <si>
    <t>Selejtezett könyvek</t>
  </si>
  <si>
    <t>Védőeszközök</t>
  </si>
  <si>
    <t>Bérkompenzáció 01.hó KÖH</t>
  </si>
  <si>
    <t>Bérkompenzáció 02.hó KÖH</t>
  </si>
  <si>
    <t>Bérkompenzáció 03.hó KÖH</t>
  </si>
  <si>
    <t>Bérkompenzáció 04.hó KÖH</t>
  </si>
  <si>
    <t>Illetmény</t>
  </si>
  <si>
    <t>Céljuttatás</t>
  </si>
  <si>
    <t>Kompenzáció</t>
  </si>
  <si>
    <t>KÖH-Kiegészítő támogatás minimálbérre, gar.min. kieg</t>
  </si>
  <si>
    <t>KÖH-Kiegészítő támogatás minimálbérre, gar.min. kieg vissza</t>
  </si>
  <si>
    <t>Dologi kiadások</t>
  </si>
  <si>
    <t>Szoc kiadások</t>
  </si>
  <si>
    <t>Belső ellenőr díja</t>
  </si>
  <si>
    <t>Könyvtár Könyv beszerzés</t>
  </si>
  <si>
    <t>Védőoltás keretösszeg</t>
  </si>
  <si>
    <t>Városüz.kiadás-kátyúzás</t>
  </si>
  <si>
    <t>Városüz.kiadás-betonutak javítása</t>
  </si>
  <si>
    <t>Városüz.kiadás - lakossági járda anyagktg.</t>
  </si>
  <si>
    <t>Városüz.kiadás egyéb városüz.fel.ok</t>
  </si>
  <si>
    <t>Városüz.kiadás belt.csap.víz elvezető árok rend.</t>
  </si>
  <si>
    <t>Városüz.kiadás - karácsonyi vilagítás</t>
  </si>
  <si>
    <t>Városüz.kiadás - külterületi utak karb.</t>
  </si>
  <si>
    <t>Közvilágítási lámpák cseréje</t>
  </si>
  <si>
    <t>Temető belső út (V:ütem) lélekharangtorony felújítása</t>
  </si>
  <si>
    <t>VP Helyi Piac kialakítása pályázat önerő CT</t>
  </si>
  <si>
    <t>Marketing Kft - rendezvény - közfeladatellátás</t>
  </si>
  <si>
    <t>ESZGY - GK fejlesztések</t>
  </si>
  <si>
    <t>I. félév pénzügyi korrekciója</t>
  </si>
  <si>
    <t>Síremlék (Herendi)</t>
  </si>
  <si>
    <t>Bát-kom Kft. Kiegészítő támogatás</t>
  </si>
  <si>
    <t>Hulladékfelszámolási költségek</t>
  </si>
  <si>
    <t>IPA kiegészítő támogatás</t>
  </si>
  <si>
    <t>Közfoglalakoztatás önerő</t>
  </si>
  <si>
    <t>Könyv beszerzés</t>
  </si>
  <si>
    <t>Marketing Kft - rendezvény -vállalkozási szerződés</t>
  </si>
  <si>
    <t>Számvevőségi épület felújítás I. ütem (nyilászáró csere)</t>
  </si>
  <si>
    <t>Kossuth utcai megvásárolt épület bontása</t>
  </si>
  <si>
    <t>IPA bevétel növekmény</t>
  </si>
  <si>
    <t>Zentai úti árok mederkotrás I. ütem</t>
  </si>
  <si>
    <t>ESZGY -Családásegítés</t>
  </si>
  <si>
    <t>ESZGY -Védőnők</t>
  </si>
  <si>
    <t>ESZGY -IK</t>
  </si>
  <si>
    <t>ESZGY -JHSNY</t>
  </si>
  <si>
    <t>MOB Társulásnak fejlsztésre átadott támogatás</t>
  </si>
  <si>
    <t>Budai u. 35-37. üzlet homlokfal csere</t>
  </si>
  <si>
    <t>192/2021 TOP energetika felszabadult önerő</t>
  </si>
  <si>
    <t>191/2021 TOP Iskola energetika szakértői szolgáltatás</t>
  </si>
  <si>
    <t>198/2021 KÖH 2020. évi elszámolása</t>
  </si>
  <si>
    <t>199/2021 ESZGY 2020. évi elszámolása</t>
  </si>
  <si>
    <t>199/2021 MOB 2020. évi elszámolása</t>
  </si>
  <si>
    <t>200/2021 MOB 2020. évi elszámolása-előleg</t>
  </si>
  <si>
    <t>209/2021 Tájház felújítása kiegészítő munka</t>
  </si>
  <si>
    <t>213/2021 Rendkívüli szúnyoggyérítés keretösszeg</t>
  </si>
  <si>
    <t>193/2021 Nyári diákmunka járuléka</t>
  </si>
  <si>
    <t>193/2021 Nyári diákmunka bérköltség</t>
  </si>
  <si>
    <t>193/2021 Nyári diákmunka támogatási összeg</t>
  </si>
  <si>
    <t>193/2021 Nyári diákmunka járulék költsége</t>
  </si>
  <si>
    <t>192/2021 TOP energetika felszabadult önerő általános tartalékba</t>
  </si>
  <si>
    <t>192/2021 TOP energetika felszabadult önerő céltartalékba</t>
  </si>
  <si>
    <t>203/2021 BSE többlettámogatás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</si>
</sst>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_-* #,##0\ _F_t_-;\-* #,##0\ _F_t_-;_-* &quot;-&quot;??\ _F_t_-;_-@_-"/>
    <numFmt numFmtId="180" formatCode="0&quot;.&quot;"/>
  </numFmts>
  <fonts count="69">
    <font>
      <sz val="10"/>
      <name val="Arial"/>
      <family val="0"/>
    </font>
    <font>
      <sz val="8"/>
      <name val="Arial"/>
      <family val="2"/>
    </font>
    <font>
      <sz val="12"/>
      <name val="Times New Roman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1"/>
      <name val="Arial"/>
      <family val="2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Times New Roman CE"/>
      <family val="0"/>
    </font>
    <font>
      <b/>
      <i/>
      <sz val="11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Arial"/>
      <family val="2"/>
    </font>
    <font>
      <sz val="9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49" fontId="8" fillId="0" borderId="10" xfId="67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/>
    </xf>
    <xf numFmtId="0" fontId="5" fillId="33" borderId="10" xfId="67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49" fontId="8" fillId="33" borderId="10" xfId="67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vertical="center" wrapText="1"/>
      <protection locked="0"/>
    </xf>
    <xf numFmtId="3" fontId="5" fillId="33" borderId="10" xfId="0" applyNumberFormat="1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 applyProtection="1">
      <alignment vertical="center" wrapText="1"/>
      <protection locked="0"/>
    </xf>
    <xf numFmtId="174" fontId="8" fillId="33" borderId="10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vertical="center" wrapText="1"/>
    </xf>
    <xf numFmtId="174" fontId="8" fillId="33" borderId="10" xfId="0" applyNumberFormat="1" applyFont="1" applyFill="1" applyBorder="1" applyAlignment="1" applyProtection="1">
      <alignment vertical="center" wrapText="1"/>
      <protection locked="0"/>
    </xf>
    <xf numFmtId="3" fontId="9" fillId="33" borderId="10" xfId="0" applyNumberFormat="1" applyFont="1" applyFill="1" applyBorder="1" applyAlignment="1" applyProtection="1">
      <alignment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 indent="1"/>
      <protection/>
    </xf>
    <xf numFmtId="3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 indent="1"/>
      <protection/>
    </xf>
    <xf numFmtId="0" fontId="8" fillId="33" borderId="10" xfId="0" applyFont="1" applyFill="1" applyBorder="1" applyAlignment="1">
      <alignment horizontal="left" vertical="center" wrapText="1" indent="1"/>
    </xf>
    <xf numFmtId="174" fontId="8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 indent="1"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/>
    </xf>
    <xf numFmtId="0" fontId="8" fillId="33" borderId="10" xfId="67" applyFont="1" applyFill="1" applyBorder="1" applyAlignment="1" applyProtection="1">
      <alignment horizontal="right" vertical="center" wrapText="1"/>
      <protection/>
    </xf>
    <xf numFmtId="49" fontId="5" fillId="33" borderId="10" xfId="67" applyNumberFormat="1" applyFont="1" applyFill="1" applyBorder="1" applyAlignment="1" applyProtection="1">
      <alignment horizontal="center" vertical="center" wrapText="1"/>
      <protection/>
    </xf>
    <xf numFmtId="49" fontId="5" fillId="33" borderId="10" xfId="67" applyNumberFormat="1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vertical="center" wrapText="1"/>
      <protection locked="0"/>
    </xf>
    <xf numFmtId="3" fontId="43" fillId="33" borderId="10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vertical="center" wrapText="1"/>
      <protection locked="0"/>
    </xf>
    <xf numFmtId="3" fontId="8" fillId="33" borderId="11" xfId="0" applyNumberFormat="1" applyFont="1" applyFill="1" applyBorder="1" applyAlignment="1" applyProtection="1">
      <alignment vertical="center" wrapText="1"/>
      <protection locked="0"/>
    </xf>
    <xf numFmtId="3" fontId="62" fillId="33" borderId="12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left" wrapText="1" indent="1"/>
      <protection/>
    </xf>
    <xf numFmtId="3" fontId="62" fillId="33" borderId="10" xfId="0" applyNumberFormat="1" applyFont="1" applyFill="1" applyBorder="1" applyAlignment="1" applyProtection="1">
      <alignment/>
      <protection/>
    </xf>
    <xf numFmtId="0" fontId="63" fillId="33" borderId="10" xfId="0" applyFont="1" applyFill="1" applyBorder="1" applyAlignment="1">
      <alignment horizontal="left" indent="1"/>
    </xf>
    <xf numFmtId="0" fontId="11" fillId="33" borderId="1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wrapText="1"/>
      <protection/>
    </xf>
    <xf numFmtId="0" fontId="63" fillId="33" borderId="0" xfId="0" applyFont="1" applyFill="1" applyAlignment="1">
      <alignment horizontal="left" indent="1"/>
    </xf>
    <xf numFmtId="0" fontId="5" fillId="34" borderId="10" xfId="67" applyFont="1" applyFill="1" applyBorder="1" applyAlignment="1" applyProtection="1">
      <alignment horizontal="center" vertical="center" wrapText="1"/>
      <protection/>
    </xf>
    <xf numFmtId="49" fontId="6" fillId="35" borderId="10" xfId="67" applyNumberFormat="1" applyFont="1" applyFill="1" applyBorder="1" applyAlignment="1" applyProtection="1">
      <alignment horizontal="center" vertical="center" wrapText="1"/>
      <protection/>
    </xf>
    <xf numFmtId="0" fontId="13" fillId="35" borderId="10" xfId="0" applyFont="1" applyFill="1" applyBorder="1" applyAlignment="1" applyProtection="1">
      <alignment horizontal="left" wrapText="1" indent="1"/>
      <protection/>
    </xf>
    <xf numFmtId="3" fontId="6" fillId="35" borderId="10" xfId="0" applyNumberFormat="1" applyFont="1" applyFill="1" applyBorder="1" applyAlignment="1" applyProtection="1">
      <alignment vertical="center" wrapText="1"/>
      <protection locked="0"/>
    </xf>
    <xf numFmtId="0" fontId="13" fillId="35" borderId="10" xfId="0" applyFont="1" applyFill="1" applyBorder="1" applyAlignment="1" applyProtection="1">
      <alignment horizontal="left" vertical="center" wrapText="1" indent="1"/>
      <protection/>
    </xf>
    <xf numFmtId="3" fontId="6" fillId="35" borderId="10" xfId="0" applyNumberFormat="1" applyFont="1" applyFill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 wrapText="1" indent="1"/>
      <protection/>
    </xf>
    <xf numFmtId="3" fontId="5" fillId="34" borderId="10" xfId="0" applyNumberFormat="1" applyFont="1" applyFill="1" applyBorder="1" applyAlignment="1" applyProtection="1">
      <alignment vertical="center" wrapText="1"/>
      <protection locked="0"/>
    </xf>
    <xf numFmtId="3" fontId="6" fillId="35" borderId="10" xfId="0" applyNumberFormat="1" applyFont="1" applyFill="1" applyBorder="1" applyAlignment="1">
      <alignment vertical="center" wrapText="1"/>
    </xf>
    <xf numFmtId="174" fontId="6" fillId="35" borderId="10" xfId="0" applyNumberFormat="1" applyFont="1" applyFill="1" applyBorder="1" applyAlignment="1">
      <alignment vertical="center" wrapText="1"/>
    </xf>
    <xf numFmtId="174" fontId="6" fillId="35" borderId="10" xfId="0" applyNumberFormat="1" applyFont="1" applyFill="1" applyBorder="1" applyAlignment="1">
      <alignment vertical="center" wrapText="1"/>
    </xf>
    <xf numFmtId="0" fontId="11" fillId="36" borderId="10" xfId="0" applyFont="1" applyFill="1" applyBorder="1" applyAlignment="1" applyProtection="1">
      <alignment horizontal="left" wrapText="1" indent="1"/>
      <protection/>
    </xf>
    <xf numFmtId="3" fontId="6" fillId="34" borderId="10" xfId="0" applyNumberFormat="1" applyFont="1" applyFill="1" applyBorder="1" applyAlignment="1">
      <alignment vertical="center" wrapText="1"/>
    </xf>
    <xf numFmtId="0" fontId="5" fillId="36" borderId="10" xfId="67" applyFont="1" applyFill="1" applyBorder="1" applyAlignment="1" applyProtection="1">
      <alignment horizontal="center" vertical="center" wrapText="1"/>
      <protection/>
    </xf>
    <xf numFmtId="3" fontId="5" fillId="36" borderId="10" xfId="0" applyNumberFormat="1" applyFont="1" applyFill="1" applyBorder="1" applyAlignment="1" applyProtection="1">
      <alignment vertical="center" wrapText="1"/>
      <protection locked="0"/>
    </xf>
    <xf numFmtId="0" fontId="11" fillId="36" borderId="10" xfId="0" applyFont="1" applyFill="1" applyBorder="1" applyAlignment="1" applyProtection="1">
      <alignment horizontal="left" vertical="center" wrapText="1" indent="1"/>
      <protection/>
    </xf>
    <xf numFmtId="3" fontId="5" fillId="36" borderId="10" xfId="0" applyNumberFormat="1" applyFont="1" applyFill="1" applyBorder="1" applyAlignment="1" applyProtection="1">
      <alignment vertical="center" wrapText="1"/>
      <protection locked="0"/>
    </xf>
    <xf numFmtId="0" fontId="11" fillId="36" borderId="10" xfId="0" applyFont="1" applyFill="1" applyBorder="1" applyAlignment="1" applyProtection="1">
      <alignment horizontal="center" wrapText="1"/>
      <protection/>
    </xf>
    <xf numFmtId="3" fontId="8" fillId="36" borderId="10" xfId="0" applyNumberFormat="1" applyFont="1" applyFill="1" applyBorder="1" applyAlignment="1" applyProtection="1">
      <alignment vertical="center" wrapText="1"/>
      <protection locked="0"/>
    </xf>
    <xf numFmtId="3" fontId="6" fillId="36" borderId="10" xfId="0" applyNumberFormat="1" applyFont="1" applyFill="1" applyBorder="1" applyAlignment="1" applyProtection="1">
      <alignment vertical="center" wrapText="1"/>
      <protection/>
    </xf>
    <xf numFmtId="3" fontId="7" fillId="36" borderId="10" xfId="0" applyNumberFormat="1" applyFont="1" applyFill="1" applyBorder="1" applyAlignment="1">
      <alignment/>
    </xf>
    <xf numFmtId="0" fontId="11" fillId="36" borderId="10" xfId="0" applyFont="1" applyFill="1" applyBorder="1" applyAlignment="1" applyProtection="1">
      <alignment wrapText="1"/>
      <protection/>
    </xf>
    <xf numFmtId="49" fontId="6" fillId="37" borderId="10" xfId="67" applyNumberFormat="1" applyFont="1" applyFill="1" applyBorder="1" applyAlignment="1" applyProtection="1">
      <alignment horizontal="center" vertical="center" wrapText="1"/>
      <protection/>
    </xf>
    <xf numFmtId="0" fontId="13" fillId="37" borderId="10" xfId="0" applyFont="1" applyFill="1" applyBorder="1" applyAlignment="1" applyProtection="1">
      <alignment horizontal="left" wrapText="1" indent="1"/>
      <protection/>
    </xf>
    <xf numFmtId="174" fontId="6" fillId="37" borderId="10" xfId="0" applyNumberFormat="1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left" vertical="center" wrapText="1" indent="1"/>
    </xf>
    <xf numFmtId="0" fontId="11" fillId="36" borderId="10" xfId="67" applyFont="1" applyFill="1" applyBorder="1" applyAlignment="1" applyProtection="1">
      <alignment horizontal="left" vertical="center" wrapText="1" indent="1"/>
      <protection/>
    </xf>
    <xf numFmtId="0" fontId="9" fillId="33" borderId="10" xfId="67" applyFont="1" applyFill="1" applyBorder="1" applyAlignment="1" applyProtection="1">
      <alignment horizontal="left" vertical="center" wrapText="1" indent="1"/>
      <protection/>
    </xf>
    <xf numFmtId="0" fontId="11" fillId="33" borderId="10" xfId="67" applyFont="1" applyFill="1" applyBorder="1" applyAlignment="1" applyProtection="1">
      <alignment horizontal="left" vertical="center" wrapText="1" indent="1"/>
      <protection/>
    </xf>
    <xf numFmtId="0" fontId="11" fillId="34" borderId="10" xfId="67" applyFont="1" applyFill="1" applyBorder="1" applyAlignment="1" applyProtection="1">
      <alignment horizontal="left" vertical="center" wrapText="1" indent="1"/>
      <protection/>
    </xf>
    <xf numFmtId="0" fontId="64" fillId="33" borderId="13" xfId="0" applyFont="1" applyFill="1" applyBorder="1" applyAlignment="1" applyProtection="1">
      <alignment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 indent="2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indent="1"/>
    </xf>
    <xf numFmtId="0" fontId="9" fillId="33" borderId="0" xfId="0" applyFont="1" applyFill="1" applyAlignment="1">
      <alignment horizontal="left" indent="1"/>
    </xf>
    <xf numFmtId="3" fontId="13" fillId="33" borderId="10" xfId="0" applyNumberFormat="1" applyFont="1" applyFill="1" applyBorder="1" applyAlignment="1">
      <alignment vertical="center" wrapText="1"/>
    </xf>
    <xf numFmtId="3" fontId="9" fillId="33" borderId="11" xfId="0" applyNumberFormat="1" applyFont="1" applyFill="1" applyBorder="1" applyAlignment="1" applyProtection="1">
      <alignment vertical="center" wrapText="1"/>
      <protection locked="0"/>
    </xf>
    <xf numFmtId="3" fontId="9" fillId="33" borderId="10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 applyProtection="1">
      <alignment vertical="center" wrapText="1"/>
      <protection/>
    </xf>
    <xf numFmtId="3" fontId="11" fillId="33" borderId="10" xfId="0" applyNumberFormat="1" applyFont="1" applyFill="1" applyBorder="1" applyAlignment="1">
      <alignment vertical="center" wrapText="1"/>
    </xf>
    <xf numFmtId="3" fontId="13" fillId="33" borderId="10" xfId="0" applyNumberFormat="1" applyFont="1" applyFill="1" applyBorder="1" applyAlignment="1" applyProtection="1">
      <alignment vertical="center" wrapText="1"/>
      <protection locked="0"/>
    </xf>
    <xf numFmtId="3" fontId="65" fillId="33" borderId="11" xfId="0" applyNumberFormat="1" applyFont="1" applyFill="1" applyBorder="1" applyAlignment="1" applyProtection="1">
      <alignment vertical="center"/>
      <protection/>
    </xf>
    <xf numFmtId="3" fontId="65" fillId="33" borderId="10" xfId="0" applyNumberFormat="1" applyFont="1" applyFill="1" applyBorder="1" applyAlignment="1" applyProtection="1">
      <alignment vertical="center"/>
      <protection/>
    </xf>
    <xf numFmtId="3" fontId="9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63" fillId="33" borderId="10" xfId="0" applyFont="1" applyFill="1" applyBorder="1" applyAlignment="1">
      <alignment horizontal="left" vertical="center" indent="1"/>
    </xf>
    <xf numFmtId="0" fontId="63" fillId="33" borderId="0" xfId="0" applyFont="1" applyFill="1" applyAlignment="1">
      <alignment horizontal="left" vertical="center" indent="1"/>
    </xf>
    <xf numFmtId="0" fontId="64" fillId="33" borderId="13" xfId="0" applyFont="1" applyFill="1" applyBorder="1" applyAlignment="1" applyProtection="1">
      <alignment horizontal="left" vertical="center" wrapText="1" indent="1"/>
      <protection/>
    </xf>
    <xf numFmtId="174" fontId="9" fillId="33" borderId="10" xfId="0" applyNumberFormat="1" applyFont="1" applyFill="1" applyBorder="1" applyAlignment="1">
      <alignment horizontal="left" vertical="center" wrapText="1" indent="1"/>
    </xf>
    <xf numFmtId="0" fontId="9" fillId="33" borderId="10" xfId="0" applyFont="1" applyFill="1" applyBorder="1" applyAlignment="1">
      <alignment horizontal="left" vertical="center" wrapText="1" indent="1"/>
    </xf>
    <xf numFmtId="0" fontId="11" fillId="33" borderId="10" xfId="0" applyFont="1" applyFill="1" applyBorder="1" applyAlignment="1">
      <alignment horizontal="left" vertical="center" wrapText="1" indent="1"/>
    </xf>
    <xf numFmtId="0" fontId="13" fillId="33" borderId="10" xfId="0" applyFont="1" applyFill="1" applyBorder="1" applyAlignment="1">
      <alignment horizontal="left" vertical="center" wrapText="1" indent="1"/>
    </xf>
    <xf numFmtId="0" fontId="9" fillId="33" borderId="10" xfId="0" applyFont="1" applyFill="1" applyBorder="1" applyAlignment="1">
      <alignment horizontal="left" vertical="center" indent="1"/>
    </xf>
    <xf numFmtId="0" fontId="9" fillId="33" borderId="0" xfId="0" applyFont="1" applyFill="1" applyAlignment="1">
      <alignment horizontal="left" vertical="center" indent="1"/>
    </xf>
    <xf numFmtId="3" fontId="11" fillId="36" borderId="10" xfId="0" applyNumberFormat="1" applyFont="1" applyFill="1" applyBorder="1" applyAlignment="1">
      <alignment vertical="center" wrapText="1"/>
    </xf>
    <xf numFmtId="0" fontId="11" fillId="37" borderId="10" xfId="67" applyFont="1" applyFill="1" applyBorder="1" applyAlignment="1" applyProtection="1">
      <alignment horizontal="left" vertical="center" wrapText="1" indent="1"/>
      <protection/>
    </xf>
    <xf numFmtId="3" fontId="11" fillId="37" borderId="10" xfId="0" applyNumberFormat="1" applyFont="1" applyFill="1" applyBorder="1" applyAlignment="1" applyProtection="1">
      <alignment vertical="center" wrapText="1"/>
      <protection locked="0"/>
    </xf>
    <xf numFmtId="0" fontId="13" fillId="35" borderId="10" xfId="67" applyFont="1" applyFill="1" applyBorder="1" applyAlignment="1" applyProtection="1">
      <alignment horizontal="left" vertical="center" wrapText="1" indent="1"/>
      <protection/>
    </xf>
    <xf numFmtId="3" fontId="13" fillId="35" borderId="10" xfId="0" applyNumberFormat="1" applyFont="1" applyFill="1" applyBorder="1" applyAlignment="1" applyProtection="1">
      <alignment vertical="center" wrapText="1"/>
      <protection locked="0"/>
    </xf>
    <xf numFmtId="3" fontId="11" fillId="34" borderId="10" xfId="0" applyNumberFormat="1" applyFont="1" applyFill="1" applyBorder="1" applyAlignment="1" applyProtection="1">
      <alignment vertical="center" wrapText="1"/>
      <protection locked="0"/>
    </xf>
    <xf numFmtId="3" fontId="13" fillId="35" borderId="11" xfId="0" applyNumberFormat="1" applyFont="1" applyFill="1" applyBorder="1" applyAlignment="1" applyProtection="1">
      <alignment vertical="center" wrapText="1"/>
      <protection locked="0"/>
    </xf>
    <xf numFmtId="3" fontId="11" fillId="36" borderId="10" xfId="0" applyNumberFormat="1" applyFont="1" applyFill="1" applyBorder="1" applyAlignment="1" applyProtection="1">
      <alignment vertical="center" wrapText="1"/>
      <protection locked="0"/>
    </xf>
    <xf numFmtId="3" fontId="11" fillId="37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 applyProtection="1">
      <alignment vertical="center" wrapText="1"/>
      <protection locked="0"/>
    </xf>
    <xf numFmtId="3" fontId="13" fillId="35" borderId="10" xfId="0" applyNumberFormat="1" applyFont="1" applyFill="1" applyBorder="1" applyAlignment="1" applyProtection="1">
      <alignment vertical="center" wrapText="1"/>
      <protection/>
    </xf>
    <xf numFmtId="3" fontId="11" fillId="34" borderId="10" xfId="0" applyNumberFormat="1" applyFont="1" applyFill="1" applyBorder="1" applyAlignment="1" applyProtection="1">
      <alignment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3" fontId="11" fillId="34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wrapText="1" indent="1"/>
    </xf>
    <xf numFmtId="0" fontId="66" fillId="0" borderId="10" xfId="0" applyFont="1" applyBorder="1" applyAlignment="1" applyProtection="1">
      <alignment horizontal="left" vertical="center" wrapText="1" indent="1"/>
      <protection/>
    </xf>
    <xf numFmtId="0" fontId="9" fillId="33" borderId="10" xfId="0" applyFont="1" applyFill="1" applyBorder="1" applyAlignment="1">
      <alignment horizontal="left" wrapText="1" indent="1"/>
    </xf>
    <xf numFmtId="49" fontId="6" fillId="33" borderId="10" xfId="67" applyNumberFormat="1" applyFont="1" applyFill="1" applyBorder="1" applyAlignment="1" applyProtection="1">
      <alignment horizontal="center" vertical="center" wrapText="1"/>
      <protection/>
    </xf>
    <xf numFmtId="49" fontId="8" fillId="33" borderId="14" xfId="67" applyNumberFormat="1" applyFont="1" applyFill="1" applyBorder="1" applyAlignment="1" applyProtection="1">
      <alignment horizontal="center" vertical="center" wrapText="1"/>
      <protection/>
    </xf>
    <xf numFmtId="0" fontId="9" fillId="33" borderId="10" xfId="66" applyFont="1" applyFill="1" applyBorder="1" applyAlignment="1">
      <alignment horizontal="left" wrapText="1" indent="1"/>
      <protection/>
    </xf>
    <xf numFmtId="49" fontId="8" fillId="33" borderId="0" xfId="67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/>
    </xf>
    <xf numFmtId="0" fontId="13" fillId="35" borderId="10" xfId="67" applyFont="1" applyFill="1" applyBorder="1" applyAlignment="1" applyProtection="1">
      <alignment horizontal="left" vertical="center" wrapText="1"/>
      <protection/>
    </xf>
    <xf numFmtId="49" fontId="6" fillId="35" borderId="14" xfId="67" applyNumberFormat="1" applyFont="1" applyFill="1" applyBorder="1" applyAlignment="1" applyProtection="1">
      <alignment horizontal="center" vertical="center" wrapText="1"/>
      <protection/>
    </xf>
    <xf numFmtId="0" fontId="9" fillId="33" borderId="15" xfId="67" applyFont="1" applyFill="1" applyBorder="1" applyAlignment="1" applyProtection="1">
      <alignment horizontal="left" vertical="center" wrapText="1" indent="1"/>
      <protection/>
    </xf>
    <xf numFmtId="3" fontId="9" fillId="33" borderId="15" xfId="0" applyNumberFormat="1" applyFont="1" applyFill="1" applyBorder="1" applyAlignment="1" applyProtection="1">
      <alignment vertical="center" wrapText="1"/>
      <protection locked="0"/>
    </xf>
    <xf numFmtId="0" fontId="11" fillId="34" borderId="16" xfId="67" applyFont="1" applyFill="1" applyBorder="1" applyAlignment="1" applyProtection="1">
      <alignment horizontal="left" vertical="center" wrapText="1" indent="1"/>
      <protection/>
    </xf>
    <xf numFmtId="3" fontId="11" fillId="34" borderId="16" xfId="0" applyNumberFormat="1" applyFont="1" applyFill="1" applyBorder="1" applyAlignment="1" applyProtection="1">
      <alignment vertical="center" wrapText="1"/>
      <protection locked="0"/>
    </xf>
    <xf numFmtId="3" fontId="9" fillId="33" borderId="10" xfId="0" applyNumberFormat="1" applyFont="1" applyFill="1" applyBorder="1" applyAlignment="1">
      <alignment/>
    </xf>
    <xf numFmtId="49" fontId="6" fillId="33" borderId="14" xfId="67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horizontal="left" wrapText="1" indent="1"/>
    </xf>
    <xf numFmtId="0" fontId="9" fillId="33" borderId="10" xfId="0" applyFont="1" applyFill="1" applyBorder="1" applyAlignment="1" applyProtection="1">
      <alignment horizontal="left" wrapText="1" indent="1"/>
      <protection/>
    </xf>
    <xf numFmtId="0" fontId="63" fillId="33" borderId="10" xfId="0" applyFont="1" applyFill="1" applyBorder="1" applyAlignment="1">
      <alignment horizontal="left" indent="1"/>
    </xf>
    <xf numFmtId="0" fontId="66" fillId="0" borderId="10" xfId="0" applyFont="1" applyBorder="1" applyAlignment="1">
      <alignment horizontal="left" vertical="center" wrapText="1" indent="1"/>
    </xf>
    <xf numFmtId="0" fontId="67" fillId="0" borderId="0" xfId="0" applyFont="1" applyAlignment="1">
      <alignment/>
    </xf>
    <xf numFmtId="0" fontId="65" fillId="0" borderId="10" xfId="0" applyFont="1" applyBorder="1" applyAlignment="1" applyProtection="1">
      <alignment horizontal="left" vertical="center" wrapText="1" indent="1"/>
      <protection/>
    </xf>
    <xf numFmtId="3" fontId="10" fillId="33" borderId="11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left" vertical="center" wrapText="1" indent="1"/>
    </xf>
    <xf numFmtId="3" fontId="68" fillId="0" borderId="10" xfId="0" applyNumberFormat="1" applyFont="1" applyBorder="1" applyAlignment="1">
      <alignment horizontal="left" indent="1"/>
    </xf>
    <xf numFmtId="49" fontId="8" fillId="33" borderId="10" xfId="67" applyNumberFormat="1" applyFont="1" applyFill="1" applyBorder="1" applyAlignment="1" applyProtection="1">
      <alignment horizontal="center" vertical="center" wrapText="1"/>
      <protection/>
    </xf>
    <xf numFmtId="49" fontId="8" fillId="33" borderId="14" xfId="67" applyNumberFormat="1" applyFont="1" applyFill="1" applyBorder="1" applyAlignment="1" applyProtection="1">
      <alignment horizontal="center" vertical="center" wrapText="1"/>
      <protection/>
    </xf>
    <xf numFmtId="0" fontId="65" fillId="33" borderId="10" xfId="0" applyFont="1" applyFill="1" applyBorder="1" applyAlignment="1">
      <alignment horizontal="left" indent="1"/>
    </xf>
    <xf numFmtId="3" fontId="9" fillId="33" borderId="11" xfId="0" applyNumberFormat="1" applyFont="1" applyFill="1" applyBorder="1" applyAlignment="1" applyProtection="1">
      <alignment vertical="center" wrapText="1"/>
      <protection/>
    </xf>
    <xf numFmtId="0" fontId="11" fillId="36" borderId="10" xfId="67" applyFont="1" applyFill="1" applyBorder="1" applyAlignment="1" applyProtection="1">
      <alignment horizontal="center" vertical="center" wrapText="1"/>
      <protection/>
    </xf>
    <xf numFmtId="3" fontId="13" fillId="36" borderId="10" xfId="0" applyNumberFormat="1" applyFont="1" applyFill="1" applyBorder="1" applyAlignment="1" applyProtection="1">
      <alignment vertical="center" wrapText="1"/>
      <protection/>
    </xf>
    <xf numFmtId="49" fontId="13" fillId="35" borderId="10" xfId="67" applyNumberFormat="1" applyFont="1" applyFill="1" applyBorder="1" applyAlignment="1" applyProtection="1">
      <alignment horizontal="center" vertical="center" wrapText="1"/>
      <protection/>
    </xf>
    <xf numFmtId="49" fontId="9" fillId="33" borderId="10" xfId="67" applyNumberFormat="1" applyFont="1" applyFill="1" applyBorder="1" applyAlignment="1" applyProtection="1">
      <alignment horizontal="center" vertical="center" wrapText="1"/>
      <protection/>
    </xf>
    <xf numFmtId="49" fontId="13" fillId="33" borderId="10" xfId="67" applyNumberFormat="1" applyFont="1" applyFill="1" applyBorder="1" applyAlignment="1" applyProtection="1">
      <alignment horizontal="center" vertical="center" wrapText="1"/>
      <protection/>
    </xf>
    <xf numFmtId="3" fontId="13" fillId="35" borderId="10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13" fillId="35" borderId="10" xfId="0" applyNumberFormat="1" applyFont="1" applyFill="1" applyBorder="1" applyAlignment="1">
      <alignment vertical="center" wrapText="1"/>
    </xf>
    <xf numFmtId="0" fontId="11" fillId="33" borderId="10" xfId="67" applyFont="1" applyFill="1" applyBorder="1" applyAlignment="1" applyProtection="1">
      <alignment horizontal="center" vertical="center" wrapText="1"/>
      <protection/>
    </xf>
    <xf numFmtId="49" fontId="11" fillId="36" borderId="10" xfId="67" applyNumberFormat="1" applyFont="1" applyFill="1" applyBorder="1" applyAlignment="1" applyProtection="1">
      <alignment horizontal="center" vertical="center" wrapText="1"/>
      <protection/>
    </xf>
    <xf numFmtId="174" fontId="11" fillId="36" borderId="10" xfId="0" applyNumberFormat="1" applyFont="1" applyFill="1" applyBorder="1" applyAlignment="1">
      <alignment vertical="center" wrapText="1"/>
    </xf>
    <xf numFmtId="0" fontId="11" fillId="34" borderId="10" xfId="67" applyFont="1" applyFill="1" applyBorder="1" applyAlignment="1" applyProtection="1">
      <alignment horizontal="center" vertical="center" wrapText="1"/>
      <protection/>
    </xf>
    <xf numFmtId="49" fontId="11" fillId="33" borderId="10" xfId="67" applyNumberFormat="1" applyFont="1" applyFill="1" applyBorder="1" applyAlignment="1" applyProtection="1">
      <alignment horizontal="center" vertical="center" wrapText="1"/>
      <protection/>
    </xf>
    <xf numFmtId="3" fontId="65" fillId="33" borderId="10" xfId="0" applyNumberFormat="1" applyFont="1" applyFill="1" applyBorder="1" applyAlignment="1" applyProtection="1">
      <alignment/>
      <protection/>
    </xf>
    <xf numFmtId="3" fontId="13" fillId="34" borderId="10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 applyProtection="1">
      <alignment vertical="center" wrapText="1"/>
      <protection locked="0"/>
    </xf>
    <xf numFmtId="0" fontId="9" fillId="33" borderId="10" xfId="67" applyFont="1" applyFill="1" applyBorder="1" applyAlignment="1" applyProtection="1">
      <alignment horizontal="right" vertical="center" wrapText="1"/>
      <protection/>
    </xf>
    <xf numFmtId="49" fontId="13" fillId="37" borderId="10" xfId="67" applyNumberFormat="1" applyFont="1" applyFill="1" applyBorder="1" applyAlignment="1" applyProtection="1">
      <alignment horizontal="center" vertical="center" wrapText="1"/>
      <protection/>
    </xf>
    <xf numFmtId="174" fontId="13" fillId="37" borderId="10" xfId="0" applyNumberFormat="1" applyFont="1" applyFill="1" applyBorder="1" applyAlignment="1">
      <alignment vertical="center" wrapText="1"/>
    </xf>
    <xf numFmtId="3" fontId="64" fillId="33" borderId="12" xfId="0" applyNumberFormat="1" applyFont="1" applyFill="1" applyBorder="1" applyAlignment="1" applyProtection="1">
      <alignment/>
      <protection/>
    </xf>
    <xf numFmtId="3" fontId="9" fillId="36" borderId="10" xfId="0" applyNumberFormat="1" applyFont="1" applyFill="1" applyBorder="1" applyAlignment="1" applyProtection="1">
      <alignment vertical="center" wrapText="1"/>
      <protection locked="0"/>
    </xf>
    <xf numFmtId="3" fontId="9" fillId="36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65" fillId="33" borderId="10" xfId="0" applyFont="1" applyFill="1" applyBorder="1" applyAlignment="1" applyProtection="1">
      <alignment horizontal="left" wrapText="1" indent="1"/>
      <protection/>
    </xf>
    <xf numFmtId="174" fontId="9" fillId="33" borderId="11" xfId="0" applyNumberFormat="1" applyFont="1" applyFill="1" applyBorder="1" applyAlignment="1">
      <alignment vertical="center" wrapText="1"/>
    </xf>
    <xf numFmtId="174" fontId="13" fillId="0" borderId="10" xfId="0" applyNumberFormat="1" applyFont="1" applyFill="1" applyBorder="1" applyAlignment="1">
      <alignment vertical="center" wrapText="1"/>
    </xf>
    <xf numFmtId="3" fontId="65" fillId="0" borderId="11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>
      <alignment horizontal="left" indent="1"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18" fillId="0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174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66" applyFont="1" applyFill="1" applyBorder="1" applyAlignment="1">
      <alignment horizontal="left" wrapText="1" indent="1"/>
      <protection/>
    </xf>
    <xf numFmtId="174" fontId="9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7" fillId="33" borderId="10" xfId="0" applyFont="1" applyFill="1" applyBorder="1" applyAlignment="1">
      <alignment horizontal="left" indent="1"/>
    </xf>
    <xf numFmtId="3" fontId="9" fillId="33" borderId="11" xfId="0" applyNumberFormat="1" applyFont="1" applyFill="1" applyBorder="1" applyAlignment="1">
      <alignment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perhivatkozás" xfId="46"/>
    <cellStyle name="Hyperlink" xfId="47"/>
    <cellStyle name="Hivatkozás 2" xfId="48"/>
    <cellStyle name="Hivatkozott cella" xfId="49"/>
    <cellStyle name="Jegyzet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Followed Hyperlink" xfId="59"/>
    <cellStyle name="Magyarázó szöveg" xfId="60"/>
    <cellStyle name="Már látott hiperhivatkozás" xfId="61"/>
    <cellStyle name="Normál 2" xfId="62"/>
    <cellStyle name="Normál 3" xfId="63"/>
    <cellStyle name="Normál 3 3" xfId="64"/>
    <cellStyle name="Normál 4" xfId="65"/>
    <cellStyle name="Normál 5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Százalék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zoomScale="90" zoomScaleNormal="90" workbookViewId="0" topLeftCell="A136">
      <selection activeCell="H161" sqref="H161"/>
    </sheetView>
  </sheetViews>
  <sheetFormatPr defaultColWidth="9.140625" defaultRowHeight="30" customHeight="1"/>
  <cols>
    <col min="1" max="1" width="6.140625" style="78" customWidth="1"/>
    <col min="2" max="2" width="70.140625" style="78" customWidth="1"/>
    <col min="3" max="3" width="12.421875" style="129" customWidth="1"/>
    <col min="4" max="16384" width="9.140625" style="1" customWidth="1"/>
  </cols>
  <sheetData>
    <row r="1" spans="1:5" ht="15" customHeight="1">
      <c r="A1" s="146" t="s">
        <v>6</v>
      </c>
      <c r="B1" s="69" t="s">
        <v>7</v>
      </c>
      <c r="C1" s="147">
        <f>+C2+C9+C12+C20+C24+C28</f>
        <v>33583476</v>
      </c>
      <c r="E1" s="186"/>
    </row>
    <row r="2" spans="1:5" ht="15" customHeight="1">
      <c r="A2" s="148" t="s">
        <v>8</v>
      </c>
      <c r="B2" s="45" t="s">
        <v>9</v>
      </c>
      <c r="C2" s="110">
        <f>SUM(C3:C8)</f>
        <v>0</v>
      </c>
      <c r="E2" s="186"/>
    </row>
    <row r="3" spans="1:6" ht="15" customHeight="1">
      <c r="A3" s="149"/>
      <c r="B3" s="70"/>
      <c r="C3" s="15"/>
      <c r="E3" s="186"/>
      <c r="F3" s="122"/>
    </row>
    <row r="4" spans="1:6" ht="15" customHeight="1">
      <c r="A4" s="149"/>
      <c r="B4" s="70"/>
      <c r="C4" s="15"/>
      <c r="E4" s="186"/>
      <c r="F4" s="122"/>
    </row>
    <row r="5" spans="1:6" ht="15" customHeight="1">
      <c r="A5" s="149"/>
      <c r="B5" s="70"/>
      <c r="C5" s="15"/>
      <c r="E5" s="186"/>
      <c r="F5" s="122"/>
    </row>
    <row r="6" spans="1:6" ht="15" customHeight="1">
      <c r="A6" s="149"/>
      <c r="B6" s="70"/>
      <c r="C6" s="15"/>
      <c r="E6" s="186"/>
      <c r="F6" s="122"/>
    </row>
    <row r="7" spans="1:6" ht="15" customHeight="1">
      <c r="A7" s="149"/>
      <c r="B7" s="70"/>
      <c r="C7" s="15"/>
      <c r="E7" s="186"/>
      <c r="F7" s="122"/>
    </row>
    <row r="8" spans="1:6" ht="15" customHeight="1">
      <c r="A8" s="149"/>
      <c r="B8" s="132"/>
      <c r="C8" s="15"/>
      <c r="E8" s="186"/>
      <c r="F8" s="122"/>
    </row>
    <row r="9" spans="1:5" ht="15" customHeight="1">
      <c r="A9" s="148" t="s">
        <v>10</v>
      </c>
      <c r="B9" s="45" t="s">
        <v>11</v>
      </c>
      <c r="C9" s="110">
        <f>SUM(C10:C11)</f>
        <v>0</v>
      </c>
      <c r="E9" s="186"/>
    </row>
    <row r="10" spans="1:5" ht="15" customHeight="1">
      <c r="A10" s="149"/>
      <c r="B10" s="132"/>
      <c r="C10" s="84"/>
      <c r="E10" s="186"/>
    </row>
    <row r="11" spans="1:9" ht="15" customHeight="1">
      <c r="A11" s="149"/>
      <c r="B11" s="132"/>
      <c r="C11" s="84"/>
      <c r="E11" s="186"/>
      <c r="I11" s="135"/>
    </row>
    <row r="12" spans="1:5" s="3" customFormat="1" ht="15" customHeight="1">
      <c r="A12" s="148" t="s">
        <v>12</v>
      </c>
      <c r="B12" s="45" t="s">
        <v>13</v>
      </c>
      <c r="C12" s="104">
        <f>SUM(C13:C18)</f>
        <v>0</v>
      </c>
      <c r="E12" s="186"/>
    </row>
    <row r="13" spans="1:5" s="3" customFormat="1" ht="15" customHeight="1">
      <c r="A13" s="150"/>
      <c r="B13" s="133"/>
      <c r="C13" s="82"/>
      <c r="E13" s="186"/>
    </row>
    <row r="14" spans="1:5" s="3" customFormat="1" ht="15" customHeight="1">
      <c r="A14" s="150"/>
      <c r="B14" s="133"/>
      <c r="C14" s="82"/>
      <c r="E14" s="186"/>
    </row>
    <row r="15" spans="1:5" s="3" customFormat="1" ht="15" customHeight="1">
      <c r="A15" s="150"/>
      <c r="B15" s="133"/>
      <c r="C15" s="82"/>
      <c r="E15" s="186"/>
    </row>
    <row r="16" spans="1:5" s="3" customFormat="1" ht="15" customHeight="1">
      <c r="A16" s="150"/>
      <c r="B16" s="133"/>
      <c r="C16" s="82"/>
      <c r="E16" s="186"/>
    </row>
    <row r="17" spans="1:5" s="3" customFormat="1" ht="15" customHeight="1">
      <c r="A17" s="150"/>
      <c r="B17" s="133"/>
      <c r="C17" s="82"/>
      <c r="E17" s="186"/>
    </row>
    <row r="18" spans="1:5" s="3" customFormat="1" ht="15" customHeight="1">
      <c r="A18" s="150"/>
      <c r="B18" s="133"/>
      <c r="C18" s="82"/>
      <c r="E18" s="186"/>
    </row>
    <row r="19" spans="1:5" s="3" customFormat="1" ht="15" customHeight="1">
      <c r="A19" s="150"/>
      <c r="B19" s="133"/>
      <c r="C19" s="82"/>
      <c r="E19" s="186"/>
    </row>
    <row r="20" spans="1:5" ht="15" customHeight="1">
      <c r="A20" s="148" t="s">
        <v>14</v>
      </c>
      <c r="B20" s="45" t="s">
        <v>15</v>
      </c>
      <c r="C20" s="110">
        <f>SUM(C21:C23)</f>
        <v>0</v>
      </c>
      <c r="E20" s="186"/>
    </row>
    <row r="21" spans="1:5" ht="15" customHeight="1">
      <c r="A21" s="149"/>
      <c r="B21" s="133"/>
      <c r="C21" s="84"/>
      <c r="E21" s="186"/>
    </row>
    <row r="22" spans="1:5" ht="15" customHeight="1">
      <c r="A22" s="149"/>
      <c r="B22" s="132"/>
      <c r="C22" s="84"/>
      <c r="E22" s="186"/>
    </row>
    <row r="23" spans="1:3" ht="15" customHeight="1">
      <c r="A23" s="149"/>
      <c r="B23" s="133"/>
      <c r="C23" s="84"/>
    </row>
    <row r="24" spans="1:3" s="3" customFormat="1" ht="15" customHeight="1">
      <c r="A24" s="148" t="s">
        <v>16</v>
      </c>
      <c r="B24" s="47" t="s">
        <v>232</v>
      </c>
      <c r="C24" s="104">
        <f>SUM(C25:C27)</f>
        <v>33583476</v>
      </c>
    </row>
    <row r="25" spans="1:3" s="3" customFormat="1" ht="15" customHeight="1">
      <c r="A25" s="149"/>
      <c r="B25" s="132" t="s">
        <v>278</v>
      </c>
      <c r="C25" s="84">
        <v>33583476</v>
      </c>
    </row>
    <row r="26" spans="1:3" s="3" customFormat="1" ht="15" customHeight="1">
      <c r="A26" s="149"/>
      <c r="B26" s="136"/>
      <c r="C26" s="152"/>
    </row>
    <row r="27" s="3" customFormat="1" ht="15" customHeight="1">
      <c r="A27" s="149"/>
    </row>
    <row r="28" spans="1:3" ht="15" customHeight="1">
      <c r="A28" s="148" t="s">
        <v>17</v>
      </c>
      <c r="B28" s="45" t="s">
        <v>18</v>
      </c>
      <c r="C28" s="104">
        <f>SUM(C29:C29)</f>
        <v>0</v>
      </c>
    </row>
    <row r="29" spans="1:3" ht="15" customHeight="1">
      <c r="A29" s="149"/>
      <c r="B29" s="79"/>
      <c r="C29" s="82"/>
    </row>
    <row r="30" spans="1:3" ht="15" customHeight="1">
      <c r="A30" s="149"/>
      <c r="B30" s="68"/>
      <c r="C30" s="15"/>
    </row>
    <row r="31" spans="1:3" s="3" customFormat="1" ht="15" customHeight="1">
      <c r="A31" s="146" t="s">
        <v>19</v>
      </c>
      <c r="B31" s="58" t="s">
        <v>20</v>
      </c>
      <c r="C31" s="107">
        <f>C32+C34+C35+C36+C37</f>
        <v>12493118</v>
      </c>
    </row>
    <row r="32" spans="1:3" s="3" customFormat="1" ht="15" customHeight="1">
      <c r="A32" s="148" t="s">
        <v>21</v>
      </c>
      <c r="B32" s="45" t="s">
        <v>22</v>
      </c>
      <c r="C32" s="104">
        <f>C33</f>
        <v>0</v>
      </c>
    </row>
    <row r="33" spans="1:3" s="3" customFormat="1" ht="15" customHeight="1">
      <c r="A33" s="149"/>
      <c r="B33" s="132"/>
      <c r="C33" s="15"/>
    </row>
    <row r="34" spans="1:3" s="3" customFormat="1" ht="15" customHeight="1">
      <c r="A34" s="148" t="s">
        <v>23</v>
      </c>
      <c r="B34" s="45" t="s">
        <v>24</v>
      </c>
      <c r="C34" s="104"/>
    </row>
    <row r="35" spans="1:3" ht="15" customHeight="1">
      <c r="A35" s="148" t="s">
        <v>25</v>
      </c>
      <c r="B35" s="45" t="s">
        <v>26</v>
      </c>
      <c r="C35" s="151"/>
    </row>
    <row r="36" spans="1:3" s="3" customFormat="1" ht="15" customHeight="1">
      <c r="A36" s="148" t="s">
        <v>27</v>
      </c>
      <c r="B36" s="45" t="s">
        <v>28</v>
      </c>
      <c r="C36" s="104"/>
    </row>
    <row r="37" spans="1:3" ht="15" customHeight="1">
      <c r="A37" s="148" t="s">
        <v>29</v>
      </c>
      <c r="B37" s="45" t="s">
        <v>30</v>
      </c>
      <c r="C37" s="104">
        <f>SUM(C38:C42)</f>
        <v>12493118</v>
      </c>
    </row>
    <row r="38" spans="1:6" ht="15" customHeight="1">
      <c r="A38" s="149"/>
      <c r="B38" s="174" t="s">
        <v>294</v>
      </c>
      <c r="C38" s="175">
        <v>470735</v>
      </c>
      <c r="E38" s="79"/>
      <c r="F38" s="129"/>
    </row>
    <row r="39" spans="1:6" ht="15" customHeight="1">
      <c r="A39" s="149"/>
      <c r="B39" s="174" t="s">
        <v>295</v>
      </c>
      <c r="C39" s="175">
        <v>1794626</v>
      </c>
      <c r="E39" s="79"/>
      <c r="F39" s="188"/>
    </row>
    <row r="40" spans="1:6" ht="15" customHeight="1">
      <c r="A40" s="149"/>
      <c r="B40" s="174" t="s">
        <v>296</v>
      </c>
      <c r="C40" s="175">
        <v>3895294</v>
      </c>
      <c r="E40" s="79"/>
      <c r="F40" s="188"/>
    </row>
    <row r="41" spans="1:6" ht="15" customHeight="1">
      <c r="A41" s="149"/>
      <c r="B41" s="174" t="s">
        <v>297</v>
      </c>
      <c r="C41" s="175">
        <v>2147463</v>
      </c>
      <c r="E41" s="79"/>
      <c r="F41" s="188"/>
    </row>
    <row r="42" spans="1:6" ht="15" customHeight="1">
      <c r="A42" s="149"/>
      <c r="B42" s="174" t="s">
        <v>302</v>
      </c>
      <c r="C42" s="152">
        <v>4185000</v>
      </c>
      <c r="E42" s="79"/>
      <c r="F42" s="82"/>
    </row>
    <row r="43" spans="1:3" s="3" customFormat="1" ht="15" customHeight="1">
      <c r="A43" s="148" t="s">
        <v>31</v>
      </c>
      <c r="B43" s="45" t="s">
        <v>32</v>
      </c>
      <c r="C43" s="104"/>
    </row>
    <row r="44" spans="1:3" ht="15" customHeight="1">
      <c r="A44" s="146" t="s">
        <v>33</v>
      </c>
      <c r="B44" s="69" t="s">
        <v>34</v>
      </c>
      <c r="C44" s="107">
        <f>C45+C47+C49+C51+C53</f>
        <v>0</v>
      </c>
    </row>
    <row r="45" spans="1:3" s="3" customFormat="1" ht="15" customHeight="1">
      <c r="A45" s="148" t="s">
        <v>35</v>
      </c>
      <c r="B45" s="45" t="s">
        <v>36</v>
      </c>
      <c r="C45" s="104">
        <f>SUM(C46:C46)</f>
        <v>0</v>
      </c>
    </row>
    <row r="46" spans="1:3" s="6" customFormat="1" ht="15" customHeight="1">
      <c r="A46" s="149"/>
      <c r="B46" s="79"/>
      <c r="C46" s="15"/>
    </row>
    <row r="47" spans="1:3" ht="15" customHeight="1">
      <c r="A47" s="148" t="s">
        <v>37</v>
      </c>
      <c r="B47" s="45" t="s">
        <v>38</v>
      </c>
      <c r="C47" s="104"/>
    </row>
    <row r="48" spans="1:3" ht="15" customHeight="1">
      <c r="A48" s="149"/>
      <c r="B48" s="132"/>
      <c r="C48" s="15"/>
    </row>
    <row r="49" spans="1:3" s="3" customFormat="1" ht="15" customHeight="1">
      <c r="A49" s="148" t="s">
        <v>39</v>
      </c>
      <c r="B49" s="45" t="s">
        <v>40</v>
      </c>
      <c r="C49" s="104"/>
    </row>
    <row r="50" spans="1:3" s="3" customFormat="1" ht="15" customHeight="1">
      <c r="A50" s="149"/>
      <c r="B50" s="132"/>
      <c r="C50" s="32"/>
    </row>
    <row r="51" spans="1:3" s="3" customFormat="1" ht="15" customHeight="1">
      <c r="A51" s="148" t="s">
        <v>41</v>
      </c>
      <c r="B51" s="45" t="s">
        <v>42</v>
      </c>
      <c r="C51" s="151"/>
    </row>
    <row r="52" spans="1:3" s="3" customFormat="1" ht="15" customHeight="1">
      <c r="A52" s="149"/>
      <c r="B52" s="132"/>
      <c r="C52" s="81"/>
    </row>
    <row r="53" spans="1:3" ht="15" customHeight="1">
      <c r="A53" s="148" t="s">
        <v>43</v>
      </c>
      <c r="B53" s="45" t="s">
        <v>44</v>
      </c>
      <c r="C53" s="153">
        <f>SUM(C54:C54)</f>
        <v>0</v>
      </c>
    </row>
    <row r="54" spans="1:3" ht="15" customHeight="1">
      <c r="A54" s="150"/>
      <c r="B54" s="132"/>
      <c r="C54" s="170"/>
    </row>
    <row r="55" spans="1:3" ht="15" customHeight="1">
      <c r="A55" s="148" t="s">
        <v>45</v>
      </c>
      <c r="B55" s="45" t="s">
        <v>46</v>
      </c>
      <c r="C55" s="153"/>
    </row>
    <row r="56" spans="1:3" ht="15" customHeight="1">
      <c r="A56" s="149"/>
      <c r="B56" s="119"/>
      <c r="C56" s="15"/>
    </row>
    <row r="57" spans="1:3" s="3" customFormat="1" ht="15" customHeight="1">
      <c r="A57" s="154" t="s">
        <v>47</v>
      </c>
      <c r="B57" s="71" t="s">
        <v>48</v>
      </c>
      <c r="C57" s="32">
        <f>C58+C65+C67+C70</f>
        <v>96266524</v>
      </c>
    </row>
    <row r="58" spans="1:3" s="3" customFormat="1" ht="15" customHeight="1">
      <c r="A58" s="155" t="s">
        <v>49</v>
      </c>
      <c r="B58" s="54" t="s">
        <v>50</v>
      </c>
      <c r="C58" s="156">
        <f>C60+C62</f>
        <v>96266524</v>
      </c>
    </row>
    <row r="59" spans="1:3" s="3" customFormat="1" ht="15" customHeight="1">
      <c r="A59" s="149"/>
      <c r="B59" s="132"/>
      <c r="C59" s="15"/>
    </row>
    <row r="60" spans="1:3" s="3" customFormat="1" ht="15" customHeight="1">
      <c r="A60" s="148" t="s">
        <v>51</v>
      </c>
      <c r="B60" s="45" t="s">
        <v>52</v>
      </c>
      <c r="C60" s="153"/>
    </row>
    <row r="61" spans="1:3" s="3" customFormat="1" ht="15" customHeight="1">
      <c r="A61" s="149"/>
      <c r="B61" s="132"/>
      <c r="C61" s="15"/>
    </row>
    <row r="62" spans="1:3" s="3" customFormat="1" ht="15" customHeight="1">
      <c r="A62" s="148" t="s">
        <v>53</v>
      </c>
      <c r="B62" s="45" t="s">
        <v>243</v>
      </c>
      <c r="C62" s="153">
        <v>96266524</v>
      </c>
    </row>
    <row r="63" spans="1:3" s="6" customFormat="1" ht="15" customHeight="1">
      <c r="A63" s="149"/>
      <c r="B63" s="132" t="s">
        <v>284</v>
      </c>
      <c r="C63" s="152">
        <v>96266524</v>
      </c>
    </row>
    <row r="64" spans="1:3" s="6" customFormat="1" ht="15" customHeight="1">
      <c r="A64" s="149"/>
      <c r="B64" s="132"/>
      <c r="C64" s="152"/>
    </row>
    <row r="65" spans="1:3" ht="15" customHeight="1">
      <c r="A65" s="148" t="s">
        <v>54</v>
      </c>
      <c r="B65" s="45" t="s">
        <v>55</v>
      </c>
      <c r="C65" s="153"/>
    </row>
    <row r="66" spans="1:3" ht="15" customHeight="1">
      <c r="A66" s="149"/>
      <c r="B66" s="132"/>
      <c r="C66" s="15"/>
    </row>
    <row r="67" spans="1:3" ht="15" customHeight="1">
      <c r="A67" s="148" t="s">
        <v>56</v>
      </c>
      <c r="B67" s="45" t="s">
        <v>57</v>
      </c>
      <c r="C67" s="153">
        <f>SUM(C68:C69)</f>
        <v>0</v>
      </c>
    </row>
    <row r="68" spans="1:3" ht="15" customHeight="1">
      <c r="A68" s="149"/>
      <c r="B68" s="132"/>
      <c r="C68" s="15"/>
    </row>
    <row r="69" spans="1:3" ht="15" customHeight="1">
      <c r="A69" s="149"/>
      <c r="B69" s="132"/>
      <c r="C69" s="15"/>
    </row>
    <row r="70" spans="1:3" s="3" customFormat="1" ht="15" customHeight="1">
      <c r="A70" s="148" t="s">
        <v>58</v>
      </c>
      <c r="B70" s="45" t="s">
        <v>59</v>
      </c>
      <c r="C70" s="153"/>
    </row>
    <row r="71" spans="1:3" s="3" customFormat="1" ht="15" customHeight="1">
      <c r="A71" s="149"/>
      <c r="B71" s="132"/>
      <c r="C71" s="32"/>
    </row>
    <row r="72" spans="1:3" s="3" customFormat="1" ht="15" customHeight="1">
      <c r="A72" s="157" t="s">
        <v>60</v>
      </c>
      <c r="B72" s="72" t="s">
        <v>61</v>
      </c>
      <c r="C72" s="105">
        <f>C74+C76+C79+C81+C83+C85+C88+C91+C93+C95</f>
        <v>0</v>
      </c>
    </row>
    <row r="73" spans="1:3" s="3" customFormat="1" ht="15" customHeight="1">
      <c r="A73" s="154"/>
      <c r="B73" s="71"/>
      <c r="C73" s="32"/>
    </row>
    <row r="74" spans="1:3" s="3" customFormat="1" ht="15" customHeight="1">
      <c r="A74" s="148" t="s">
        <v>62</v>
      </c>
      <c r="B74" s="45" t="s">
        <v>63</v>
      </c>
      <c r="C74" s="153"/>
    </row>
    <row r="75" spans="1:3" s="3" customFormat="1" ht="15" customHeight="1">
      <c r="A75" s="149"/>
      <c r="B75" s="132"/>
      <c r="C75" s="15"/>
    </row>
    <row r="76" spans="1:3" s="3" customFormat="1" ht="15" customHeight="1">
      <c r="A76" s="148" t="s">
        <v>64</v>
      </c>
      <c r="B76" s="45" t="s">
        <v>65</v>
      </c>
      <c r="C76" s="153">
        <f>SUM(C77:C78)</f>
        <v>0</v>
      </c>
    </row>
    <row r="77" spans="1:3" s="3" customFormat="1" ht="15" customHeight="1">
      <c r="A77" s="149"/>
      <c r="B77" s="119"/>
      <c r="C77" s="87"/>
    </row>
    <row r="78" spans="1:3" s="3" customFormat="1" ht="15" customHeight="1">
      <c r="A78" s="149"/>
      <c r="B78" s="132"/>
      <c r="C78" s="15"/>
    </row>
    <row r="79" spans="1:3" s="3" customFormat="1" ht="15" customHeight="1">
      <c r="A79" s="148" t="s">
        <v>66</v>
      </c>
      <c r="B79" s="45" t="s">
        <v>67</v>
      </c>
      <c r="C79" s="153">
        <f>SUM(C80:C80)</f>
        <v>0</v>
      </c>
    </row>
    <row r="80" spans="1:3" s="10" customFormat="1" ht="15" customHeight="1">
      <c r="A80" s="149"/>
      <c r="B80" s="68"/>
      <c r="C80" s="82"/>
    </row>
    <row r="81" spans="1:3" s="3" customFormat="1" ht="15" customHeight="1">
      <c r="A81" s="148" t="s">
        <v>68</v>
      </c>
      <c r="B81" s="45" t="s">
        <v>69</v>
      </c>
      <c r="C81" s="153"/>
    </row>
    <row r="82" spans="1:3" s="3" customFormat="1" ht="15" customHeight="1">
      <c r="A82" s="149"/>
      <c r="B82" s="132"/>
      <c r="C82" s="15"/>
    </row>
    <row r="83" spans="1:3" s="3" customFormat="1" ht="15" customHeight="1">
      <c r="A83" s="148" t="s">
        <v>70</v>
      </c>
      <c r="B83" s="45" t="s">
        <v>71</v>
      </c>
      <c r="C83" s="153"/>
    </row>
    <row r="84" spans="1:3" s="3" customFormat="1" ht="15" customHeight="1">
      <c r="A84" s="149"/>
      <c r="B84" s="73"/>
      <c r="C84" s="32"/>
    </row>
    <row r="85" spans="1:3" s="3" customFormat="1" ht="15" customHeight="1">
      <c r="A85" s="148" t="s">
        <v>72</v>
      </c>
      <c r="B85" s="45" t="s">
        <v>73</v>
      </c>
      <c r="C85" s="153">
        <f>SUM(C86:C87)</f>
        <v>0</v>
      </c>
    </row>
    <row r="86" spans="1:3" s="3" customFormat="1" ht="15" customHeight="1">
      <c r="A86" s="158"/>
      <c r="B86" s="169"/>
      <c r="C86" s="15"/>
    </row>
    <row r="87" spans="1:3" s="3" customFormat="1" ht="15" customHeight="1">
      <c r="A87" s="158"/>
      <c r="B87" s="119"/>
      <c r="C87" s="15"/>
    </row>
    <row r="88" spans="1:3" s="3" customFormat="1" ht="15" customHeight="1">
      <c r="A88" s="148" t="s">
        <v>74</v>
      </c>
      <c r="B88" s="45" t="s">
        <v>75</v>
      </c>
      <c r="C88" s="153">
        <f>SUM(C89:C90)</f>
        <v>0</v>
      </c>
    </row>
    <row r="89" spans="1:3" s="3" customFormat="1" ht="15" customHeight="1">
      <c r="A89" s="149"/>
      <c r="B89" s="114"/>
      <c r="C89" s="159"/>
    </row>
    <row r="90" spans="1:3" s="3" customFormat="1" ht="15" customHeight="1">
      <c r="A90" s="149"/>
      <c r="B90" s="136"/>
      <c r="C90" s="159"/>
    </row>
    <row r="91" spans="1:3" s="3" customFormat="1" ht="15" customHeight="1">
      <c r="A91" s="148" t="s">
        <v>76</v>
      </c>
      <c r="B91" s="45" t="s">
        <v>77</v>
      </c>
      <c r="C91" s="153"/>
    </row>
    <row r="92" spans="1:3" s="3" customFormat="1" ht="15" customHeight="1">
      <c r="A92" s="149"/>
      <c r="B92" s="132"/>
      <c r="C92" s="15"/>
    </row>
    <row r="93" spans="1:3" s="3" customFormat="1" ht="15" customHeight="1">
      <c r="A93" s="148" t="s">
        <v>78</v>
      </c>
      <c r="B93" s="45" t="s">
        <v>79</v>
      </c>
      <c r="C93" s="153"/>
    </row>
    <row r="94" spans="1:3" s="3" customFormat="1" ht="15" customHeight="1">
      <c r="A94" s="149"/>
      <c r="B94" s="132"/>
      <c r="C94" s="15"/>
    </row>
    <row r="95" spans="1:3" s="3" customFormat="1" ht="15" customHeight="1">
      <c r="A95" s="148" t="s">
        <v>80</v>
      </c>
      <c r="B95" s="45" t="s">
        <v>81</v>
      </c>
      <c r="C95" s="153">
        <f>SUM(C96:C96)</f>
        <v>0</v>
      </c>
    </row>
    <row r="96" spans="1:3" s="3" customFormat="1" ht="15" customHeight="1">
      <c r="A96" s="149"/>
      <c r="B96" s="132"/>
      <c r="C96" s="15"/>
    </row>
    <row r="97" spans="1:3" ht="15" customHeight="1">
      <c r="A97" s="157" t="s">
        <v>82</v>
      </c>
      <c r="B97" s="72" t="s">
        <v>83</v>
      </c>
      <c r="C97" s="160">
        <f>C98+C100+C103+C105+C106</f>
        <v>0</v>
      </c>
    </row>
    <row r="98" spans="1:3" ht="15" customHeight="1">
      <c r="A98" s="148" t="s">
        <v>84</v>
      </c>
      <c r="B98" s="45" t="s">
        <v>85</v>
      </c>
      <c r="C98" s="153"/>
    </row>
    <row r="99" spans="1:3" ht="15" customHeight="1">
      <c r="A99" s="149"/>
      <c r="B99" s="132"/>
      <c r="C99" s="15"/>
    </row>
    <row r="100" spans="1:3" s="3" customFormat="1" ht="15" customHeight="1">
      <c r="A100" s="148" t="s">
        <v>86</v>
      </c>
      <c r="B100" s="45" t="s">
        <v>87</v>
      </c>
      <c r="C100" s="153">
        <f>SUM(C101:C102)</f>
        <v>0</v>
      </c>
    </row>
    <row r="101" spans="1:3" s="10" customFormat="1" ht="15" customHeight="1">
      <c r="A101" s="149"/>
      <c r="B101" s="174"/>
      <c r="C101" s="173"/>
    </row>
    <row r="102" spans="1:3" s="10" customFormat="1" ht="15" customHeight="1">
      <c r="A102" s="149"/>
      <c r="B102" s="169"/>
      <c r="C102" s="15"/>
    </row>
    <row r="103" spans="1:3" ht="15" customHeight="1">
      <c r="A103" s="148" t="s">
        <v>88</v>
      </c>
      <c r="B103" s="45" t="s">
        <v>89</v>
      </c>
      <c r="C103" s="153"/>
    </row>
    <row r="104" spans="1:3" ht="15" customHeight="1">
      <c r="A104" s="150"/>
      <c r="B104" s="119"/>
      <c r="C104" s="15"/>
    </row>
    <row r="105" spans="1:3" s="3" customFormat="1" ht="15" customHeight="1">
      <c r="A105" s="148" t="s">
        <v>90</v>
      </c>
      <c r="B105" s="45" t="s">
        <v>91</v>
      </c>
      <c r="C105" s="153"/>
    </row>
    <row r="106" spans="1:3" s="3" customFormat="1" ht="15" customHeight="1">
      <c r="A106" s="148" t="s">
        <v>92</v>
      </c>
      <c r="B106" s="45" t="s">
        <v>93</v>
      </c>
      <c r="C106" s="153"/>
    </row>
    <row r="107" spans="1:3" s="3" customFormat="1" ht="15" customHeight="1">
      <c r="A107" s="146" t="s">
        <v>94</v>
      </c>
      <c r="B107" s="69" t="s">
        <v>95</v>
      </c>
      <c r="C107" s="107">
        <f>C108+C110+C112</f>
        <v>0</v>
      </c>
    </row>
    <row r="108" spans="1:3" ht="15" customHeight="1">
      <c r="A108" s="148" t="s">
        <v>96</v>
      </c>
      <c r="B108" s="45" t="s">
        <v>97</v>
      </c>
      <c r="C108" s="153"/>
    </row>
    <row r="109" spans="1:3" ht="15" customHeight="1">
      <c r="A109" s="149"/>
      <c r="B109" s="132"/>
      <c r="C109" s="81"/>
    </row>
    <row r="110" spans="1:3" ht="15" customHeight="1">
      <c r="A110" s="148" t="s">
        <v>98</v>
      </c>
      <c r="B110" s="45" t="s">
        <v>99</v>
      </c>
      <c r="C110" s="153">
        <f>C111</f>
        <v>0</v>
      </c>
    </row>
    <row r="111" spans="1:3" ht="15" customHeight="1">
      <c r="A111" s="149"/>
      <c r="B111" s="132"/>
      <c r="C111" s="161"/>
    </row>
    <row r="112" spans="1:3" ht="15" customHeight="1">
      <c r="A112" s="148" t="s">
        <v>100</v>
      </c>
      <c r="B112" s="45" t="s">
        <v>101</v>
      </c>
      <c r="C112" s="153">
        <f>SUM(C113:C114)</f>
        <v>0</v>
      </c>
    </row>
    <row r="113" spans="1:3" ht="15" customHeight="1">
      <c r="A113" s="149"/>
      <c r="B113" s="116"/>
      <c r="C113" s="161"/>
    </row>
    <row r="114" spans="1:3" ht="15" customHeight="1">
      <c r="A114" s="149"/>
      <c r="B114" s="116"/>
      <c r="C114" s="161"/>
    </row>
    <row r="115" spans="1:3" ht="15" customHeight="1">
      <c r="A115" s="148" t="s">
        <v>102</v>
      </c>
      <c r="B115" s="45" t="s">
        <v>103</v>
      </c>
      <c r="C115" s="153"/>
    </row>
    <row r="116" spans="1:3" ht="15" customHeight="1">
      <c r="A116" s="149"/>
      <c r="B116" s="132"/>
      <c r="C116" s="161"/>
    </row>
    <row r="117" spans="1:3" s="3" customFormat="1" ht="15" customHeight="1">
      <c r="A117" s="146" t="s">
        <v>104</v>
      </c>
      <c r="B117" s="58" t="s">
        <v>105</v>
      </c>
      <c r="C117" s="107">
        <f>C118+C120+C123</f>
        <v>0</v>
      </c>
    </row>
    <row r="118" spans="1:3" ht="15" customHeight="1">
      <c r="A118" s="148" t="s">
        <v>106</v>
      </c>
      <c r="B118" s="45" t="s">
        <v>107</v>
      </c>
      <c r="C118" s="153"/>
    </row>
    <row r="119" spans="1:3" ht="15" customHeight="1">
      <c r="A119" s="149"/>
      <c r="B119" s="132"/>
      <c r="C119" s="162"/>
    </row>
    <row r="120" spans="1:3" s="3" customFormat="1" ht="15" customHeight="1">
      <c r="A120" s="148" t="s">
        <v>108</v>
      </c>
      <c r="B120" s="45" t="s">
        <v>109</v>
      </c>
      <c r="C120" s="153">
        <f>C121+C122</f>
        <v>0</v>
      </c>
    </row>
    <row r="121" spans="1:3" s="3" customFormat="1" ht="15" customHeight="1">
      <c r="A121" s="149"/>
      <c r="B121" s="144"/>
      <c r="C121" s="15"/>
    </row>
    <row r="122" spans="1:3" s="3" customFormat="1" ht="15" customHeight="1">
      <c r="A122" s="149"/>
      <c r="B122" s="144"/>
      <c r="C122" s="15"/>
    </row>
    <row r="123" spans="1:3" s="3" customFormat="1" ht="15" customHeight="1">
      <c r="A123" s="148" t="s">
        <v>110</v>
      </c>
      <c r="B123" s="45" t="s">
        <v>111</v>
      </c>
      <c r="C123" s="153">
        <f>SUM(C124:C125)</f>
        <v>0</v>
      </c>
    </row>
    <row r="124" spans="1:3" s="3" customFormat="1" ht="15" customHeight="1">
      <c r="A124" s="149"/>
      <c r="B124" s="144"/>
      <c r="C124" s="15"/>
    </row>
    <row r="125" spans="1:3" s="3" customFormat="1" ht="15" customHeight="1">
      <c r="A125" s="149"/>
      <c r="B125" s="144"/>
      <c r="C125" s="15"/>
    </row>
    <row r="126" spans="1:3" s="3" customFormat="1" ht="15" customHeight="1">
      <c r="A126" s="148" t="s">
        <v>112</v>
      </c>
      <c r="B126" s="45" t="s">
        <v>113</v>
      </c>
      <c r="C126" s="153"/>
    </row>
    <row r="127" spans="1:3" ht="15" customHeight="1">
      <c r="A127" s="146" t="s">
        <v>114</v>
      </c>
      <c r="B127" s="69" t="s">
        <v>115</v>
      </c>
      <c r="C127" s="107">
        <f>C1+C31+C44+C57+C72+C97+C107+C117</f>
        <v>142343118</v>
      </c>
    </row>
    <row r="128" spans="1:3" ht="15" customHeight="1">
      <c r="A128" s="154"/>
      <c r="B128" s="71"/>
      <c r="C128" s="15"/>
    </row>
    <row r="129" spans="1:3" s="3" customFormat="1" ht="15" customHeight="1">
      <c r="A129" s="60" t="s">
        <v>116</v>
      </c>
      <c r="B129" s="58" t="s">
        <v>117</v>
      </c>
      <c r="C129" s="107">
        <f>C131+C133+C135</f>
        <v>0</v>
      </c>
    </row>
    <row r="130" spans="1:3" s="3" customFormat="1" ht="15" customHeight="1">
      <c r="A130" s="40"/>
      <c r="B130" s="20"/>
      <c r="C130" s="32"/>
    </row>
    <row r="131" spans="1:3" s="3" customFormat="1" ht="15" customHeight="1">
      <c r="A131" s="163" t="s">
        <v>118</v>
      </c>
      <c r="B131" s="66" t="s">
        <v>119</v>
      </c>
      <c r="C131" s="164">
        <f>C132</f>
        <v>0</v>
      </c>
    </row>
    <row r="132" spans="1:3" s="3" customFormat="1" ht="15" customHeight="1">
      <c r="A132" s="149"/>
      <c r="B132" s="73"/>
      <c r="C132" s="165"/>
    </row>
    <row r="133" spans="1:3" ht="15" customHeight="1">
      <c r="A133" s="163" t="s">
        <v>120</v>
      </c>
      <c r="B133" s="66" t="s">
        <v>121</v>
      </c>
      <c r="C133" s="164"/>
    </row>
    <row r="134" spans="1:3" ht="15" customHeight="1">
      <c r="A134" s="149"/>
      <c r="B134" s="132"/>
      <c r="C134" s="15"/>
    </row>
    <row r="135" spans="1:3" s="3" customFormat="1" ht="15" customHeight="1">
      <c r="A135" s="163" t="s">
        <v>122</v>
      </c>
      <c r="B135" s="66" t="s">
        <v>123</v>
      </c>
      <c r="C135" s="164"/>
    </row>
    <row r="136" spans="1:3" s="3" customFormat="1" ht="15" customHeight="1">
      <c r="A136" s="149"/>
      <c r="B136" s="41"/>
      <c r="C136" s="32"/>
    </row>
    <row r="137" spans="1:3" s="3" customFormat="1" ht="15" customHeight="1">
      <c r="A137" s="60" t="s">
        <v>124</v>
      </c>
      <c r="B137" s="58" t="s">
        <v>125</v>
      </c>
      <c r="C137" s="166">
        <f>C138+C139+C140+C141</f>
        <v>0</v>
      </c>
    </row>
    <row r="138" spans="1:3" s="3" customFormat="1" ht="15" customHeight="1">
      <c r="A138" s="163" t="s">
        <v>126</v>
      </c>
      <c r="B138" s="66" t="s">
        <v>127</v>
      </c>
      <c r="C138" s="164"/>
    </row>
    <row r="139" spans="1:3" s="3" customFormat="1" ht="15" customHeight="1">
      <c r="A139" s="163" t="s">
        <v>128</v>
      </c>
      <c r="B139" s="66" t="s">
        <v>129</v>
      </c>
      <c r="C139" s="164"/>
    </row>
    <row r="140" spans="1:3" ht="15" customHeight="1">
      <c r="A140" s="163" t="s">
        <v>130</v>
      </c>
      <c r="B140" s="66" t="s">
        <v>131</v>
      </c>
      <c r="C140" s="164"/>
    </row>
    <row r="141" spans="1:3" ht="15" customHeight="1">
      <c r="A141" s="163" t="s">
        <v>132</v>
      </c>
      <c r="B141" s="66" t="s">
        <v>133</v>
      </c>
      <c r="C141" s="164"/>
    </row>
    <row r="142" spans="1:3" s="3" customFormat="1" ht="15" customHeight="1">
      <c r="A142" s="60" t="s">
        <v>134</v>
      </c>
      <c r="B142" s="58" t="s">
        <v>135</v>
      </c>
      <c r="C142" s="107">
        <f>C143+C145</f>
        <v>0</v>
      </c>
    </row>
    <row r="143" spans="1:3" ht="15" customHeight="1">
      <c r="A143" s="148" t="s">
        <v>136</v>
      </c>
      <c r="B143" s="45" t="s">
        <v>137</v>
      </c>
      <c r="C143" s="153">
        <f>SUM(C144)</f>
        <v>0</v>
      </c>
    </row>
    <row r="144" spans="1:3" ht="15" customHeight="1">
      <c r="A144" s="149"/>
      <c r="B144" s="68"/>
      <c r="C144" s="82"/>
    </row>
    <row r="145" spans="1:3" s="3" customFormat="1" ht="15" customHeight="1">
      <c r="A145" s="148" t="s">
        <v>138</v>
      </c>
      <c r="B145" s="45" t="s">
        <v>139</v>
      </c>
      <c r="C145" s="153"/>
    </row>
    <row r="146" spans="1:3" ht="15" customHeight="1">
      <c r="A146" s="60" t="s">
        <v>140</v>
      </c>
      <c r="B146" s="58" t="s">
        <v>141</v>
      </c>
      <c r="C146" s="147">
        <f>C147+C148+C149</f>
        <v>0</v>
      </c>
    </row>
    <row r="147" spans="1:3" s="3" customFormat="1" ht="15" customHeight="1">
      <c r="A147" s="163" t="s">
        <v>142</v>
      </c>
      <c r="B147" s="66" t="s">
        <v>143</v>
      </c>
      <c r="C147" s="171"/>
    </row>
    <row r="148" spans="1:3" s="3" customFormat="1" ht="15" customHeight="1">
      <c r="A148" s="163" t="s">
        <v>144</v>
      </c>
      <c r="B148" s="66" t="s">
        <v>145</v>
      </c>
      <c r="C148" s="164"/>
    </row>
    <row r="149" spans="1:3" ht="15" customHeight="1">
      <c r="A149" s="163" t="s">
        <v>146</v>
      </c>
      <c r="B149" s="66" t="s">
        <v>147</v>
      </c>
      <c r="C149" s="164"/>
    </row>
    <row r="150" spans="1:3" ht="15" customHeight="1">
      <c r="A150" s="60" t="s">
        <v>148</v>
      </c>
      <c r="B150" s="58" t="s">
        <v>149</v>
      </c>
      <c r="C150" s="167">
        <f>C151+C152+C153+C154</f>
        <v>0</v>
      </c>
    </row>
    <row r="151" spans="1:3" ht="15" customHeight="1">
      <c r="A151" s="163" t="s">
        <v>150</v>
      </c>
      <c r="B151" s="66" t="s">
        <v>151</v>
      </c>
      <c r="C151" s="164"/>
    </row>
    <row r="152" spans="1:3" ht="15" customHeight="1">
      <c r="A152" s="163" t="s">
        <v>152</v>
      </c>
      <c r="B152" s="66" t="s">
        <v>153</v>
      </c>
      <c r="C152" s="164"/>
    </row>
    <row r="153" spans="1:3" s="3" customFormat="1" ht="15" customHeight="1">
      <c r="A153" s="163" t="s">
        <v>154</v>
      </c>
      <c r="B153" s="66" t="s">
        <v>155</v>
      </c>
      <c r="C153" s="164"/>
    </row>
    <row r="154" spans="1:3" ht="15" customHeight="1">
      <c r="A154" s="163" t="s">
        <v>156</v>
      </c>
      <c r="B154" s="66" t="s">
        <v>157</v>
      </c>
      <c r="C154" s="164"/>
    </row>
    <row r="155" spans="1:3" ht="15" customHeight="1">
      <c r="A155" s="60" t="s">
        <v>158</v>
      </c>
      <c r="B155" s="58" t="s">
        <v>159</v>
      </c>
      <c r="C155" s="167"/>
    </row>
    <row r="156" spans="1:3" ht="15" customHeight="1">
      <c r="A156" s="60" t="s">
        <v>160</v>
      </c>
      <c r="B156" s="64" t="s">
        <v>161</v>
      </c>
      <c r="C156" s="167">
        <f>C129+C137+C142+C146+C150+C155</f>
        <v>0</v>
      </c>
    </row>
    <row r="157" spans="1:3" ht="19.5" customHeight="1">
      <c r="A157" s="74"/>
      <c r="B157" s="74" t="s">
        <v>229</v>
      </c>
      <c r="C157" s="168">
        <f>C127+C156</f>
        <v>142343118</v>
      </c>
    </row>
    <row r="158" spans="1:2" ht="19.5" customHeight="1">
      <c r="A158" s="75"/>
      <c r="B158" s="75"/>
    </row>
    <row r="159" spans="1:2" ht="19.5" customHeight="1">
      <c r="A159" s="75"/>
      <c r="B159" s="75"/>
    </row>
    <row r="160" spans="1:3" s="3" customFormat="1" ht="19.5" customHeight="1">
      <c r="A160" s="74"/>
      <c r="B160" s="74"/>
      <c r="C160" s="168"/>
    </row>
    <row r="161" spans="1:2" ht="19.5" customHeight="1">
      <c r="A161" s="75"/>
      <c r="B161" s="75"/>
    </row>
    <row r="162" spans="1:2" ht="19.5" customHeight="1">
      <c r="A162" s="75"/>
      <c r="B162" s="75"/>
    </row>
    <row r="163" spans="1:2" ht="19.5" customHeight="1">
      <c r="A163" s="75"/>
      <c r="B163" s="75"/>
    </row>
    <row r="164" spans="1:3" s="3" customFormat="1" ht="19.5" customHeight="1">
      <c r="A164" s="74"/>
      <c r="B164" s="74"/>
      <c r="C164" s="168"/>
    </row>
    <row r="165" spans="1:2" ht="19.5" customHeight="1">
      <c r="A165" s="75"/>
      <c r="B165" s="75"/>
    </row>
    <row r="166" spans="1:2" ht="19.5" customHeight="1">
      <c r="A166" s="75"/>
      <c r="B166" s="75"/>
    </row>
    <row r="167" spans="1:3" s="3" customFormat="1" ht="19.5" customHeight="1">
      <c r="A167" s="76"/>
      <c r="B167" s="76"/>
      <c r="C167" s="168"/>
    </row>
    <row r="168" spans="1:2" ht="19.5" customHeight="1">
      <c r="A168" s="75"/>
      <c r="B168" s="75"/>
    </row>
    <row r="169" spans="1:2" ht="19.5" customHeight="1">
      <c r="A169" s="75"/>
      <c r="B169" s="75"/>
    </row>
    <row r="170" spans="1:2" ht="19.5" customHeight="1">
      <c r="A170" s="75"/>
      <c r="B170" s="77"/>
    </row>
    <row r="171" spans="1:2" ht="19.5" customHeight="1">
      <c r="A171" s="75"/>
      <c r="B171" s="77"/>
    </row>
    <row r="172" spans="1:2" ht="19.5" customHeight="1">
      <c r="A172" s="75"/>
      <c r="B172" s="77"/>
    </row>
    <row r="173" spans="1:2" ht="30" customHeight="1">
      <c r="A173" s="75"/>
      <c r="B173" s="75"/>
    </row>
    <row r="174" spans="1:3" s="3" customFormat="1" ht="30" customHeight="1">
      <c r="A174" s="76"/>
      <c r="B174" s="76"/>
      <c r="C174" s="168"/>
    </row>
    <row r="175" spans="1:2" ht="30" customHeight="1">
      <c r="A175" s="75"/>
      <c r="B175" s="75"/>
    </row>
    <row r="176" spans="1:2" ht="30" customHeight="1">
      <c r="A176" s="75"/>
      <c r="B176" s="75"/>
    </row>
    <row r="177" spans="1:3" ht="30" customHeight="1">
      <c r="A177" s="75"/>
      <c r="B177" s="75"/>
      <c r="C177" s="168"/>
    </row>
  </sheetData>
  <sheetProtection/>
  <printOptions horizontalCentered="1"/>
  <pageMargins left="0.35433070866141736" right="0.35433070866141736" top="0.984251968503937" bottom="0.7874015748031497" header="0.5118110236220472" footer="0.5118110236220472"/>
  <pageSetup fitToHeight="4" fitToWidth="1" horizontalDpi="600" verticalDpi="600" orientation="portrait" paperSize="9" r:id="rId1"/>
  <headerFooter alignWithMargins="0">
    <oddHeader>&amp;LBátaszék Város 
Önkormányzata&amp;C2020. évi költségvetési rendelet módosítása IV.
</oddHeader>
    <oddFooter>&amp;C&amp;P</oddFooter>
  </headerFooter>
  <rowBreaks count="3" manualBreakCount="3">
    <brk id="36" max="2" man="1"/>
    <brk id="79" max="2" man="1"/>
    <brk id="12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0"/>
  <sheetViews>
    <sheetView tabSelected="1" zoomScaleSheetLayoutView="100" workbookViewId="0" topLeftCell="A70">
      <selection activeCell="D133" sqref="D133"/>
    </sheetView>
  </sheetViews>
  <sheetFormatPr defaultColWidth="9.140625" defaultRowHeight="30" customHeight="1"/>
  <cols>
    <col min="1" max="2" width="6.421875" style="6" customWidth="1"/>
    <col min="3" max="3" width="65.421875" style="98" customWidth="1"/>
    <col min="4" max="4" width="12.140625" style="89" customWidth="1"/>
    <col min="5" max="5" width="13.421875" style="17" customWidth="1"/>
    <col min="6" max="6" width="11.7109375" style="6" customWidth="1"/>
    <col min="7" max="16" width="9.140625" style="6" customWidth="1"/>
    <col min="17" max="17" width="9.28125" style="6" customWidth="1"/>
    <col min="18" max="16384" width="9.140625" style="6" customWidth="1"/>
  </cols>
  <sheetData>
    <row r="1" spans="1:4" ht="14.25">
      <c r="A1" s="56" t="s">
        <v>6</v>
      </c>
      <c r="B1" s="56"/>
      <c r="C1" s="69" t="s">
        <v>234</v>
      </c>
      <c r="D1" s="100">
        <f>D2+D5+D7+D25+D28</f>
        <v>75464000</v>
      </c>
    </row>
    <row r="2" spans="1:4" ht="15">
      <c r="A2" s="44" t="s">
        <v>8</v>
      </c>
      <c r="B2" s="44"/>
      <c r="C2" s="103" t="s">
        <v>0</v>
      </c>
      <c r="D2" s="104">
        <f>SUM(D3:D4)</f>
        <v>4185000</v>
      </c>
    </row>
    <row r="3" spans="1:7" ht="15.75">
      <c r="A3" s="7"/>
      <c r="B3" s="7"/>
      <c r="C3" s="174" t="s">
        <v>301</v>
      </c>
      <c r="D3" s="82">
        <v>4185000</v>
      </c>
      <c r="F3" s="134"/>
      <c r="G3" s="115"/>
    </row>
    <row r="4" spans="1:7" ht="15.75">
      <c r="A4" s="142"/>
      <c r="B4" s="142"/>
      <c r="C4" s="70"/>
      <c r="D4" s="82"/>
      <c r="F4" s="134"/>
      <c r="G4" s="115"/>
    </row>
    <row r="5" spans="1:5" s="10" customFormat="1" ht="15">
      <c r="A5" s="44" t="s">
        <v>10</v>
      </c>
      <c r="B5" s="44"/>
      <c r="C5" s="103" t="s">
        <v>162</v>
      </c>
      <c r="D5" s="104">
        <f>SUM(D6:D6)</f>
        <v>650000</v>
      </c>
      <c r="E5" s="28"/>
    </row>
    <row r="6" spans="1:5" s="10" customFormat="1" ht="15.75">
      <c r="A6" s="7"/>
      <c r="B6" s="7"/>
      <c r="C6" s="174" t="s">
        <v>300</v>
      </c>
      <c r="D6" s="15">
        <v>650000</v>
      </c>
      <c r="E6" s="28"/>
    </row>
    <row r="7" spans="1:5" s="10" customFormat="1" ht="15">
      <c r="A7" s="44" t="s">
        <v>12</v>
      </c>
      <c r="B7" s="44"/>
      <c r="C7" s="123" t="s">
        <v>1</v>
      </c>
      <c r="D7" s="104">
        <f>SUM(D8:D24)</f>
        <v>56809500</v>
      </c>
      <c r="E7" s="28"/>
    </row>
    <row r="8" spans="1:5" s="10" customFormat="1" ht="15.75">
      <c r="A8" s="117"/>
      <c r="B8" s="130"/>
      <c r="C8" s="174" t="s">
        <v>257</v>
      </c>
      <c r="D8" s="173">
        <v>17500000</v>
      </c>
      <c r="E8" s="182"/>
    </row>
    <row r="9" spans="1:5" s="10" customFormat="1" ht="15">
      <c r="A9" s="7"/>
      <c r="B9" s="7"/>
      <c r="C9" s="169" t="s">
        <v>258</v>
      </c>
      <c r="D9" s="15">
        <v>5150000</v>
      </c>
      <c r="E9" s="28"/>
    </row>
    <row r="10" spans="1:5" s="10" customFormat="1" ht="15">
      <c r="A10" s="142"/>
      <c r="B10" s="142"/>
      <c r="C10" s="169" t="s">
        <v>259</v>
      </c>
      <c r="D10" s="15">
        <v>460000</v>
      </c>
      <c r="E10" s="28"/>
    </row>
    <row r="11" spans="1:4" ht="15">
      <c r="A11" s="7"/>
      <c r="B11" s="7"/>
      <c r="C11" s="70" t="s">
        <v>262</v>
      </c>
      <c r="D11" s="82">
        <v>1000000</v>
      </c>
    </row>
    <row r="12" spans="1:4" ht="15">
      <c r="A12" s="142"/>
      <c r="B12" s="142"/>
      <c r="C12" s="184" t="s">
        <v>263</v>
      </c>
      <c r="D12" s="176">
        <v>1500000</v>
      </c>
    </row>
    <row r="13" spans="1:4" ht="15">
      <c r="A13" s="7"/>
      <c r="B13" s="7"/>
      <c r="C13" s="132" t="s">
        <v>264</v>
      </c>
      <c r="D13" s="185">
        <v>1500000</v>
      </c>
    </row>
    <row r="14" spans="1:4" ht="15">
      <c r="A14" s="7"/>
      <c r="B14" s="7"/>
      <c r="C14" s="119" t="s">
        <v>265</v>
      </c>
      <c r="D14" s="129">
        <v>2000000</v>
      </c>
    </row>
    <row r="15" spans="1:5" s="10" customFormat="1" ht="15">
      <c r="A15" s="7"/>
      <c r="B15" s="7"/>
      <c r="C15" s="79" t="s">
        <v>266</v>
      </c>
      <c r="D15" s="15">
        <v>2000000</v>
      </c>
      <c r="E15" s="28"/>
    </row>
    <row r="16" spans="1:5" s="10" customFormat="1" ht="15.75">
      <c r="A16" s="142"/>
      <c r="B16" s="142"/>
      <c r="C16" s="187" t="s">
        <v>267</v>
      </c>
      <c r="D16" s="15">
        <v>1000000</v>
      </c>
      <c r="E16" s="28"/>
    </row>
    <row r="17" spans="1:5" s="10" customFormat="1" ht="15">
      <c r="A17" s="142"/>
      <c r="B17" s="142"/>
      <c r="C17" s="116" t="s">
        <v>268</v>
      </c>
      <c r="D17" s="183">
        <v>1500000</v>
      </c>
      <c r="E17" s="28"/>
    </row>
    <row r="18" spans="1:9" ht="15">
      <c r="A18" s="142"/>
      <c r="B18" s="143"/>
      <c r="C18" s="114" t="s">
        <v>277</v>
      </c>
      <c r="D18" s="170">
        <v>2000000</v>
      </c>
      <c r="H18" s="91"/>
      <c r="I18" s="88"/>
    </row>
    <row r="19" spans="1:5" s="10" customFormat="1" ht="15.75">
      <c r="A19" s="142"/>
      <c r="B19" s="142"/>
      <c r="C19" s="174" t="s">
        <v>281</v>
      </c>
      <c r="D19" s="183">
        <v>16300000</v>
      </c>
      <c r="E19" s="28"/>
    </row>
    <row r="20" spans="1:5" s="10" customFormat="1" ht="15.75">
      <c r="A20" s="142"/>
      <c r="B20" s="142"/>
      <c r="C20" s="174" t="s">
        <v>285</v>
      </c>
      <c r="D20" s="183">
        <v>5000000</v>
      </c>
      <c r="E20" s="28"/>
    </row>
    <row r="21" spans="1:5" s="10" customFormat="1" ht="15.75">
      <c r="A21" s="142"/>
      <c r="B21" s="142"/>
      <c r="C21" s="174" t="s">
        <v>274</v>
      </c>
      <c r="D21" s="183">
        <v>4000000</v>
      </c>
      <c r="E21" s="28"/>
    </row>
    <row r="22" spans="1:5" s="10" customFormat="1" ht="15.75">
      <c r="A22" s="142"/>
      <c r="B22" s="142"/>
      <c r="C22" s="174" t="s">
        <v>299</v>
      </c>
      <c r="D22" s="183">
        <v>1500000</v>
      </c>
      <c r="E22" s="28"/>
    </row>
    <row r="23" spans="1:5" s="10" customFormat="1" ht="15.75">
      <c r="A23" s="142"/>
      <c r="B23" s="142"/>
      <c r="C23" s="174" t="s">
        <v>293</v>
      </c>
      <c r="D23" s="183">
        <v>1079500</v>
      </c>
      <c r="E23" s="28"/>
    </row>
    <row r="24" spans="1:5" s="10" customFormat="1" ht="15.75">
      <c r="A24" s="142"/>
      <c r="B24" s="142"/>
      <c r="C24" s="174" t="s">
        <v>292</v>
      </c>
      <c r="D24" s="183">
        <v>-6680000</v>
      </c>
      <c r="E24" s="28"/>
    </row>
    <row r="25" spans="1:5" s="10" customFormat="1" ht="15">
      <c r="A25" s="44" t="s">
        <v>14</v>
      </c>
      <c r="B25" s="44"/>
      <c r="C25" s="103" t="s">
        <v>163</v>
      </c>
      <c r="D25" s="104">
        <f>D26+D27</f>
        <v>4850000</v>
      </c>
      <c r="E25" s="28"/>
    </row>
    <row r="26" spans="1:5" s="10" customFormat="1" ht="15">
      <c r="A26" s="7"/>
      <c r="B26" s="7"/>
      <c r="C26" s="116" t="s">
        <v>258</v>
      </c>
      <c r="D26" s="183">
        <v>4850000</v>
      </c>
      <c r="E26" s="28"/>
    </row>
    <row r="27" spans="1:5" s="10" customFormat="1" ht="15" customHeight="1">
      <c r="A27" s="7"/>
      <c r="B27" s="7"/>
      <c r="C27" s="131"/>
      <c r="D27" s="82"/>
      <c r="E27" s="28"/>
    </row>
    <row r="28" spans="1:5" s="10" customFormat="1" ht="14.25" customHeight="1">
      <c r="A28" s="44" t="s">
        <v>164</v>
      </c>
      <c r="B28" s="44"/>
      <c r="C28" s="103" t="s">
        <v>165</v>
      </c>
      <c r="D28" s="104">
        <f>D29+D32+D34+D36+D38+D41+D42+D44+D45+D47</f>
        <v>8969500</v>
      </c>
      <c r="E28" s="28"/>
    </row>
    <row r="29" spans="1:5" s="10" customFormat="1" ht="15">
      <c r="A29" s="44" t="s">
        <v>17</v>
      </c>
      <c r="B29" s="44"/>
      <c r="C29" s="103" t="s">
        <v>166</v>
      </c>
      <c r="D29" s="104">
        <f>SUM(D30:D31)</f>
        <v>0</v>
      </c>
      <c r="E29" s="28"/>
    </row>
    <row r="30" spans="1:5" s="10" customFormat="1" ht="15">
      <c r="A30" s="117"/>
      <c r="B30" s="117"/>
      <c r="C30" s="70"/>
      <c r="D30" s="173"/>
      <c r="E30" s="28"/>
    </row>
    <row r="31" spans="1:5" s="10" customFormat="1" ht="15">
      <c r="A31" s="117"/>
      <c r="B31" s="117"/>
      <c r="C31" s="70"/>
      <c r="D31" s="173"/>
      <c r="E31" s="28"/>
    </row>
    <row r="32" spans="1:7" s="10" customFormat="1" ht="15">
      <c r="A32" s="44" t="s">
        <v>167</v>
      </c>
      <c r="B32" s="44"/>
      <c r="C32" s="103" t="s">
        <v>168</v>
      </c>
      <c r="D32" s="104">
        <f>SUM(D33:D33)</f>
        <v>0</v>
      </c>
      <c r="E32" s="28"/>
      <c r="G32" s="10" t="s">
        <v>5</v>
      </c>
    </row>
    <row r="33" spans="1:5" s="10" customFormat="1" ht="15">
      <c r="A33" s="7"/>
      <c r="B33" s="7"/>
      <c r="C33" s="70"/>
      <c r="D33" s="15"/>
      <c r="E33" s="28"/>
    </row>
    <row r="34" spans="1:5" s="10" customFormat="1" ht="15">
      <c r="A34" s="44" t="s">
        <v>169</v>
      </c>
      <c r="B34" s="44"/>
      <c r="C34" s="103" t="s">
        <v>170</v>
      </c>
      <c r="D34" s="104"/>
      <c r="E34" s="28"/>
    </row>
    <row r="35" spans="1:5" s="10" customFormat="1" ht="15">
      <c r="A35" s="7"/>
      <c r="B35" s="7"/>
      <c r="C35" s="70"/>
      <c r="D35" s="32"/>
      <c r="E35" s="28"/>
    </row>
    <row r="36" spans="1:5" s="10" customFormat="1" ht="15">
      <c r="A36" s="44" t="s">
        <v>171</v>
      </c>
      <c r="B36" s="44"/>
      <c r="C36" s="103" t="s">
        <v>172</v>
      </c>
      <c r="D36" s="104"/>
      <c r="E36" s="28"/>
    </row>
    <row r="37" spans="1:5" s="10" customFormat="1" ht="15">
      <c r="A37" s="7"/>
      <c r="B37" s="7"/>
      <c r="C37" s="70"/>
      <c r="D37" s="32"/>
      <c r="E37" s="28"/>
    </row>
    <row r="38" spans="1:7" s="10" customFormat="1" ht="15">
      <c r="A38" s="44" t="s">
        <v>177</v>
      </c>
      <c r="B38" s="44"/>
      <c r="C38" s="103" t="s">
        <v>174</v>
      </c>
      <c r="D38" s="104">
        <f>SUM(D39:D40)</f>
        <v>2679500</v>
      </c>
      <c r="E38" s="179"/>
      <c r="F38" s="180"/>
      <c r="G38" s="180"/>
    </row>
    <row r="39" spans="1:7" s="3" customFormat="1" ht="15">
      <c r="A39" s="7"/>
      <c r="B39" s="7"/>
      <c r="C39" s="133" t="s">
        <v>273</v>
      </c>
      <c r="D39" s="82">
        <v>2679500</v>
      </c>
      <c r="E39" s="178"/>
      <c r="F39" s="181"/>
      <c r="G39" s="181"/>
    </row>
    <row r="40" spans="1:7" s="3" customFormat="1" ht="15">
      <c r="A40" s="7"/>
      <c r="B40" s="7"/>
      <c r="C40" s="133"/>
      <c r="D40" s="82"/>
      <c r="E40" s="178"/>
      <c r="F40" s="181"/>
      <c r="G40" s="181"/>
    </row>
    <row r="41" spans="1:5" s="10" customFormat="1" ht="19.5" customHeight="1">
      <c r="A41" s="44" t="s">
        <v>175</v>
      </c>
      <c r="B41" s="44"/>
      <c r="C41" s="103" t="s">
        <v>176</v>
      </c>
      <c r="D41" s="104"/>
      <c r="E41" s="28"/>
    </row>
    <row r="42" spans="1:5" s="10" customFormat="1" ht="19.5" customHeight="1">
      <c r="A42" s="44" t="s">
        <v>177</v>
      </c>
      <c r="B42" s="44"/>
      <c r="C42" s="103" t="s">
        <v>178</v>
      </c>
      <c r="D42" s="104">
        <f>D43</f>
        <v>0</v>
      </c>
      <c r="E42" s="28"/>
    </row>
    <row r="43" spans="1:5" s="10" customFormat="1" ht="15">
      <c r="A43" s="7"/>
      <c r="B43" s="120"/>
      <c r="C43" s="132"/>
      <c r="D43" s="161"/>
      <c r="E43" s="28"/>
    </row>
    <row r="44" spans="1:5" s="10" customFormat="1" ht="15">
      <c r="A44" s="44" t="s">
        <v>179</v>
      </c>
      <c r="B44" s="44"/>
      <c r="C44" s="103" t="s">
        <v>180</v>
      </c>
      <c r="D44" s="104"/>
      <c r="E44" s="28"/>
    </row>
    <row r="45" spans="1:5" s="10" customFormat="1" ht="15">
      <c r="A45" s="44" t="s">
        <v>181</v>
      </c>
      <c r="B45" s="44"/>
      <c r="C45" s="103" t="s">
        <v>182</v>
      </c>
      <c r="D45" s="104"/>
      <c r="E45" s="28"/>
    </row>
    <row r="46" spans="1:5" s="10" customFormat="1" ht="15">
      <c r="A46" s="7"/>
      <c r="B46" s="7"/>
      <c r="C46" s="125"/>
      <c r="D46" s="126"/>
      <c r="E46" s="28"/>
    </row>
    <row r="47" spans="1:5" s="10" customFormat="1" ht="15">
      <c r="A47" s="44" t="s">
        <v>240</v>
      </c>
      <c r="B47" s="124"/>
      <c r="C47" s="103" t="s">
        <v>184</v>
      </c>
      <c r="D47" s="104">
        <f>SUM(D48:D51)</f>
        <v>6290000</v>
      </c>
      <c r="E47" s="137"/>
    </row>
    <row r="48" spans="1:5" s="10" customFormat="1" ht="15.75">
      <c r="A48" s="117"/>
      <c r="B48" s="130"/>
      <c r="C48" s="174" t="s">
        <v>272</v>
      </c>
      <c r="D48" s="177">
        <v>750000</v>
      </c>
      <c r="E48" s="137"/>
    </row>
    <row r="49" spans="1:5" s="10" customFormat="1" ht="15.75">
      <c r="A49" s="117"/>
      <c r="B49" s="130"/>
      <c r="C49" s="174" t="s">
        <v>272</v>
      </c>
      <c r="D49" s="177">
        <v>1540000</v>
      </c>
      <c r="E49" s="137"/>
    </row>
    <row r="50" spans="1:5" s="10" customFormat="1" ht="15.75">
      <c r="A50" s="117"/>
      <c r="B50" s="130"/>
      <c r="C50" s="174" t="s">
        <v>276</v>
      </c>
      <c r="D50" s="177">
        <v>4000000</v>
      </c>
      <c r="E50" s="137"/>
    </row>
    <row r="51" spans="1:5" s="10" customFormat="1" ht="15">
      <c r="A51" s="117"/>
      <c r="B51" s="130"/>
      <c r="C51" s="116"/>
      <c r="D51" s="170"/>
      <c r="E51" s="137"/>
    </row>
    <row r="52" spans="1:5" s="10" customFormat="1" ht="19.5" customHeight="1">
      <c r="A52" s="43" t="s">
        <v>19</v>
      </c>
      <c r="B52" s="43"/>
      <c r="C52" s="127" t="s">
        <v>233</v>
      </c>
      <c r="D52" s="128">
        <f>D53+G53+D61+D66+D68</f>
        <v>39561660</v>
      </c>
      <c r="E52" s="28"/>
    </row>
    <row r="53" spans="1:4" ht="15">
      <c r="A53" s="44" t="s">
        <v>21</v>
      </c>
      <c r="B53" s="44"/>
      <c r="C53" s="103" t="s">
        <v>185</v>
      </c>
      <c r="D53" s="104">
        <f>SUM(D54:D59)</f>
        <v>-334034</v>
      </c>
    </row>
    <row r="54" spans="1:5" s="10" customFormat="1" ht="15.75">
      <c r="A54" s="142"/>
      <c r="B54" s="142"/>
      <c r="C54" s="187" t="s">
        <v>292</v>
      </c>
      <c r="D54" s="15">
        <v>-7984034</v>
      </c>
      <c r="E54" s="28"/>
    </row>
    <row r="55" spans="1:5" s="10" customFormat="1" ht="15">
      <c r="A55" s="142"/>
      <c r="B55" s="142"/>
      <c r="C55" s="119" t="s">
        <v>269</v>
      </c>
      <c r="D55" s="172">
        <v>2000000</v>
      </c>
      <c r="E55" s="28"/>
    </row>
    <row r="56" spans="1:5" s="10" customFormat="1" ht="15">
      <c r="A56" s="142"/>
      <c r="B56" s="142"/>
      <c r="C56" s="144" t="s">
        <v>275</v>
      </c>
      <c r="D56" s="173">
        <v>650000</v>
      </c>
      <c r="E56" s="28"/>
    </row>
    <row r="57" spans="1:5" s="10" customFormat="1" ht="15">
      <c r="A57" s="7"/>
      <c r="B57" s="7"/>
      <c r="C57" s="119" t="s">
        <v>283</v>
      </c>
      <c r="D57" s="172">
        <v>5000000</v>
      </c>
      <c r="E57" s="28"/>
    </row>
    <row r="58" spans="1:5" s="10" customFormat="1" ht="15">
      <c r="A58" s="7"/>
      <c r="B58" s="7"/>
      <c r="C58" s="116"/>
      <c r="D58" s="183"/>
      <c r="E58" s="28"/>
    </row>
    <row r="59" spans="1:5" s="10" customFormat="1" ht="18.75" customHeight="1">
      <c r="A59" s="142"/>
      <c r="B59" s="142"/>
      <c r="C59" s="116"/>
      <c r="D59" s="172"/>
      <c r="E59" s="28"/>
    </row>
    <row r="60" spans="1:5" s="10" customFormat="1" ht="19.5" customHeight="1">
      <c r="A60" s="44" t="s">
        <v>23</v>
      </c>
      <c r="B60" s="44"/>
      <c r="C60" s="103" t="s">
        <v>188</v>
      </c>
      <c r="D60" s="106"/>
      <c r="E60" s="28"/>
    </row>
    <row r="61" spans="1:5" s="10" customFormat="1" ht="19.5" customHeight="1">
      <c r="A61" s="44" t="s">
        <v>25</v>
      </c>
      <c r="B61" s="44"/>
      <c r="C61" s="103" t="s">
        <v>187</v>
      </c>
      <c r="D61" s="106">
        <f>SUM(D62:D65)</f>
        <v>34025194</v>
      </c>
      <c r="E61" s="28"/>
    </row>
    <row r="62" spans="1:5" s="10" customFormat="1" ht="15">
      <c r="A62" s="7"/>
      <c r="B62" s="7"/>
      <c r="C62" s="132" t="s">
        <v>270</v>
      </c>
      <c r="D62" s="185">
        <v>4000000</v>
      </c>
      <c r="E62" s="28"/>
    </row>
    <row r="63" spans="1:5" s="10" customFormat="1" ht="15">
      <c r="A63" s="142"/>
      <c r="B63" s="142"/>
      <c r="C63" s="132" t="s">
        <v>282</v>
      </c>
      <c r="D63" s="185">
        <v>27000000</v>
      </c>
      <c r="E63" s="28"/>
    </row>
    <row r="64" spans="1:5" s="10" customFormat="1" ht="15">
      <c r="A64" s="142"/>
      <c r="B64" s="142"/>
      <c r="C64" s="132" t="s">
        <v>291</v>
      </c>
      <c r="D64" s="145">
        <v>2500000</v>
      </c>
      <c r="E64" s="28"/>
    </row>
    <row r="65" spans="1:5" s="10" customFormat="1" ht="15">
      <c r="A65" s="142"/>
      <c r="B65" s="142"/>
      <c r="C65" s="132" t="s">
        <v>298</v>
      </c>
      <c r="D65" s="145">
        <v>525194</v>
      </c>
      <c r="E65" s="28"/>
    </row>
    <row r="66" spans="1:5" s="10" customFormat="1" ht="19.5" customHeight="1">
      <c r="A66" s="44" t="s">
        <v>27</v>
      </c>
      <c r="B66" s="44"/>
      <c r="C66" s="103" t="s">
        <v>188</v>
      </c>
      <c r="D66" s="106"/>
      <c r="E66" s="28"/>
    </row>
    <row r="67" spans="1:5" s="10" customFormat="1" ht="19.5" customHeight="1">
      <c r="A67" s="7"/>
      <c r="B67" s="7"/>
      <c r="C67" s="70"/>
      <c r="D67" s="15"/>
      <c r="E67" s="28"/>
    </row>
    <row r="68" spans="1:5" s="10" customFormat="1" ht="19.5" customHeight="1">
      <c r="A68" s="44" t="s">
        <v>29</v>
      </c>
      <c r="B68" s="44"/>
      <c r="C68" s="103" t="s">
        <v>189</v>
      </c>
      <c r="D68" s="106">
        <f>SUM(D69+D70+D71+D72+D75+D76+D77+D78)</f>
        <v>5870500</v>
      </c>
      <c r="E68" s="28"/>
    </row>
    <row r="69" spans="1:5" s="10" customFormat="1" ht="19.5" customHeight="1">
      <c r="A69" s="44" t="s">
        <v>31</v>
      </c>
      <c r="B69" s="44"/>
      <c r="C69" s="103" t="s">
        <v>190</v>
      </c>
      <c r="D69" s="106"/>
      <c r="E69" s="28"/>
    </row>
    <row r="70" spans="1:5" s="10" customFormat="1" ht="19.5" customHeight="1">
      <c r="A70" s="44" t="s">
        <v>191</v>
      </c>
      <c r="B70" s="44"/>
      <c r="C70" s="103" t="s">
        <v>192</v>
      </c>
      <c r="D70" s="106"/>
      <c r="E70" s="28"/>
    </row>
    <row r="71" spans="1:5" s="10" customFormat="1" ht="19.5" customHeight="1">
      <c r="A71" s="44" t="s">
        <v>193</v>
      </c>
      <c r="B71" s="44"/>
      <c r="C71" s="103" t="s">
        <v>172</v>
      </c>
      <c r="D71" s="106"/>
      <c r="E71" s="28"/>
    </row>
    <row r="72" spans="1:5" s="10" customFormat="1" ht="19.5" customHeight="1">
      <c r="A72" s="44" t="s">
        <v>194</v>
      </c>
      <c r="B72" s="44"/>
      <c r="C72" s="103" t="s">
        <v>195</v>
      </c>
      <c r="D72" s="106">
        <f>D73+D74</f>
        <v>0</v>
      </c>
      <c r="E72" s="28"/>
    </row>
    <row r="73" spans="1:5" s="10" customFormat="1" ht="19.5" customHeight="1">
      <c r="A73" s="7"/>
      <c r="B73" s="7"/>
      <c r="C73" s="70"/>
      <c r="D73" s="15"/>
      <c r="E73" s="28"/>
    </row>
    <row r="74" spans="1:5" s="10" customFormat="1" ht="19.5" customHeight="1">
      <c r="A74" s="7"/>
      <c r="B74" s="7"/>
      <c r="C74" s="70"/>
      <c r="D74" s="15"/>
      <c r="E74" s="28"/>
    </row>
    <row r="75" spans="1:5" s="10" customFormat="1" ht="19.5" customHeight="1">
      <c r="A75" s="44" t="s">
        <v>196</v>
      </c>
      <c r="B75" s="44"/>
      <c r="C75" s="103" t="s">
        <v>197</v>
      </c>
      <c r="D75" s="106"/>
      <c r="E75" s="28"/>
    </row>
    <row r="76" spans="1:4" ht="19.5" customHeight="1">
      <c r="A76" s="44" t="s">
        <v>198</v>
      </c>
      <c r="B76" s="44"/>
      <c r="C76" s="103" t="s">
        <v>178</v>
      </c>
      <c r="D76" s="106"/>
    </row>
    <row r="77" spans="1:8" ht="19.5" customHeight="1">
      <c r="A77" s="44" t="s">
        <v>199</v>
      </c>
      <c r="B77" s="44"/>
      <c r="C77" s="103" t="s">
        <v>200</v>
      </c>
      <c r="D77" s="106"/>
      <c r="G77" s="132"/>
      <c r="H77" s="161"/>
    </row>
    <row r="78" spans="1:5" s="10" customFormat="1" ht="19.5" customHeight="1">
      <c r="A78" s="44" t="s">
        <v>201</v>
      </c>
      <c r="B78" s="44"/>
      <c r="C78" s="103" t="s">
        <v>202</v>
      </c>
      <c r="D78" s="106">
        <f>SUM(D79:D83)</f>
        <v>5870500</v>
      </c>
      <c r="E78" s="28"/>
    </row>
    <row r="79" spans="1:4" ht="19.5" customHeight="1">
      <c r="A79" s="7"/>
      <c r="B79" s="7"/>
      <c r="C79" s="133" t="s">
        <v>286</v>
      </c>
      <c r="D79" s="173">
        <v>828000</v>
      </c>
    </row>
    <row r="80" spans="1:4" ht="19.5" customHeight="1">
      <c r="A80" s="142"/>
      <c r="B80" s="142"/>
      <c r="C80" s="133" t="s">
        <v>287</v>
      </c>
      <c r="D80" s="173">
        <v>476000</v>
      </c>
    </row>
    <row r="81" spans="1:4" ht="19.5" customHeight="1">
      <c r="A81" s="142"/>
      <c r="B81" s="142"/>
      <c r="C81" s="133" t="s">
        <v>288</v>
      </c>
      <c r="D81" s="173">
        <v>476000</v>
      </c>
    </row>
    <row r="82" spans="1:4" ht="19.5" customHeight="1">
      <c r="A82" s="142"/>
      <c r="B82" s="142"/>
      <c r="C82" s="133" t="s">
        <v>289</v>
      </c>
      <c r="D82" s="173">
        <v>190500</v>
      </c>
    </row>
    <row r="83" spans="1:4" ht="19.5" customHeight="1">
      <c r="A83" s="142"/>
      <c r="B83" s="142"/>
      <c r="C83" s="133" t="s">
        <v>290</v>
      </c>
      <c r="D83" s="173">
        <v>3900000</v>
      </c>
    </row>
    <row r="84" spans="1:4" ht="19.5" customHeight="1">
      <c r="A84" s="56" t="s">
        <v>33</v>
      </c>
      <c r="B84" s="56"/>
      <c r="C84" s="69" t="s">
        <v>203</v>
      </c>
      <c r="D84" s="107">
        <f>D85+D97</f>
        <v>26317458</v>
      </c>
    </row>
    <row r="85" spans="1:5" s="10" customFormat="1" ht="19.5" customHeight="1">
      <c r="A85" s="44" t="s">
        <v>35</v>
      </c>
      <c r="B85" s="44"/>
      <c r="C85" s="103" t="s">
        <v>2</v>
      </c>
      <c r="D85" s="106">
        <f>SUM(D86:D96)</f>
        <v>14917458</v>
      </c>
      <c r="E85" s="28"/>
    </row>
    <row r="86" spans="1:5" s="10" customFormat="1" ht="15.75">
      <c r="A86" s="117"/>
      <c r="B86" s="130"/>
      <c r="C86" s="174" t="s">
        <v>2</v>
      </c>
      <c r="D86" s="175">
        <v>3700000</v>
      </c>
      <c r="E86" s="182"/>
    </row>
    <row r="87" spans="1:5" s="10" customFormat="1" ht="15.75">
      <c r="A87" s="117"/>
      <c r="B87" s="130"/>
      <c r="C87" s="174" t="s">
        <v>304</v>
      </c>
      <c r="D87" s="175">
        <v>9664034</v>
      </c>
      <c r="E87" s="182"/>
    </row>
    <row r="88" spans="1:5" s="10" customFormat="1" ht="15.75">
      <c r="A88" s="117"/>
      <c r="B88" s="130"/>
      <c r="C88" s="174" t="s">
        <v>293</v>
      </c>
      <c r="D88" s="175">
        <v>-1079500</v>
      </c>
      <c r="E88" s="182"/>
    </row>
    <row r="89" spans="1:5" s="10" customFormat="1" ht="15.75">
      <c r="A89" s="117"/>
      <c r="B89" s="130"/>
      <c r="C89" s="174" t="s">
        <v>303</v>
      </c>
      <c r="D89" s="175">
        <v>-650000</v>
      </c>
      <c r="E89" s="182"/>
    </row>
    <row r="90" spans="1:5" s="10" customFormat="1" ht="15.75">
      <c r="A90" s="117"/>
      <c r="B90" s="130"/>
      <c r="C90" s="174" t="s">
        <v>294</v>
      </c>
      <c r="D90" s="175">
        <v>470735</v>
      </c>
      <c r="E90" s="182"/>
    </row>
    <row r="91" spans="1:5" s="10" customFormat="1" ht="15.75">
      <c r="A91" s="117"/>
      <c r="B91" s="130"/>
      <c r="C91" s="174" t="s">
        <v>295</v>
      </c>
      <c r="D91" s="175">
        <v>1794626</v>
      </c>
      <c r="E91" s="182"/>
    </row>
    <row r="92" spans="1:5" s="10" customFormat="1" ht="15.75">
      <c r="A92" s="117"/>
      <c r="B92" s="130"/>
      <c r="C92" s="174" t="s">
        <v>296</v>
      </c>
      <c r="D92" s="175">
        <v>3895294</v>
      </c>
      <c r="E92" s="182"/>
    </row>
    <row r="93" spans="1:5" s="10" customFormat="1" ht="15.75">
      <c r="A93" s="117"/>
      <c r="B93" s="130"/>
      <c r="C93" s="174" t="s">
        <v>297</v>
      </c>
      <c r="D93" s="175">
        <v>2147463</v>
      </c>
      <c r="E93" s="182"/>
    </row>
    <row r="94" spans="1:5" s="10" customFormat="1" ht="15.75">
      <c r="A94" s="117"/>
      <c r="B94" s="130"/>
      <c r="C94" s="174" t="s">
        <v>298</v>
      </c>
      <c r="D94" s="175">
        <v>-525194</v>
      </c>
      <c r="E94" s="182"/>
    </row>
    <row r="95" spans="1:5" s="10" customFormat="1" ht="15.75">
      <c r="A95" s="117"/>
      <c r="B95" s="130"/>
      <c r="C95" s="174" t="s">
        <v>299</v>
      </c>
      <c r="D95" s="175">
        <v>-1500000</v>
      </c>
      <c r="E95" s="182"/>
    </row>
    <row r="96" spans="1:5" s="10" customFormat="1" ht="15.75">
      <c r="A96" s="117"/>
      <c r="B96" s="130"/>
      <c r="C96" s="174" t="s">
        <v>306</v>
      </c>
      <c r="D96" s="176">
        <v>-3000000</v>
      </c>
      <c r="E96" s="182"/>
    </row>
    <row r="97" spans="1:4" ht="19.5" customHeight="1">
      <c r="A97" s="44" t="s">
        <v>37</v>
      </c>
      <c r="B97" s="44"/>
      <c r="C97" s="103" t="s">
        <v>3</v>
      </c>
      <c r="D97" s="106">
        <f>D98+D102</f>
        <v>11400000</v>
      </c>
    </row>
    <row r="98" spans="1:4" ht="14.25">
      <c r="A98" s="30"/>
      <c r="B98" s="30"/>
      <c r="C98" s="101" t="s">
        <v>230</v>
      </c>
      <c r="D98" s="108">
        <f>SUM(D99:D101)</f>
        <v>4400000</v>
      </c>
    </row>
    <row r="99" spans="1:9" ht="15">
      <c r="A99" s="7"/>
      <c r="B99" s="118"/>
      <c r="C99" s="70" t="s">
        <v>261</v>
      </c>
      <c r="D99" s="173">
        <v>900000</v>
      </c>
      <c r="H99" s="91"/>
      <c r="I99" s="88"/>
    </row>
    <row r="100" spans="1:9" ht="17.25" customHeight="1">
      <c r="A100" s="7"/>
      <c r="B100" s="7"/>
      <c r="C100" s="116" t="s">
        <v>279</v>
      </c>
      <c r="D100" s="183">
        <v>500000</v>
      </c>
      <c r="E100" s="122"/>
      <c r="F100" s="1"/>
      <c r="G100" s="1"/>
      <c r="H100" s="91"/>
      <c r="I100" s="88"/>
    </row>
    <row r="101" spans="1:9" ht="17.25" customHeight="1">
      <c r="A101" s="142"/>
      <c r="B101" s="142"/>
      <c r="C101" s="116" t="s">
        <v>306</v>
      </c>
      <c r="D101" s="183">
        <v>3000000</v>
      </c>
      <c r="E101" s="122"/>
      <c r="F101" s="1"/>
      <c r="G101" s="1"/>
      <c r="H101" s="91"/>
      <c r="I101" s="88"/>
    </row>
    <row r="102" spans="1:7" s="10" customFormat="1" ht="15">
      <c r="A102" s="31"/>
      <c r="B102" s="31"/>
      <c r="C102" s="101" t="s">
        <v>231</v>
      </c>
      <c r="D102" s="102">
        <f>SUM(D103:D105)</f>
        <v>7000000</v>
      </c>
      <c r="E102" s="28"/>
      <c r="F102" s="6"/>
      <c r="G102" s="6"/>
    </row>
    <row r="103" spans="1:5" ht="15">
      <c r="A103" s="143"/>
      <c r="B103" s="143"/>
      <c r="C103" s="116" t="s">
        <v>271</v>
      </c>
      <c r="D103" s="170">
        <v>2000000</v>
      </c>
      <c r="E103" s="139"/>
    </row>
    <row r="104" spans="1:5" s="10" customFormat="1" ht="15.75">
      <c r="A104" s="117"/>
      <c r="B104" s="130"/>
      <c r="C104" s="174" t="s">
        <v>305</v>
      </c>
      <c r="D104" s="175">
        <v>5000000</v>
      </c>
      <c r="E104" s="182"/>
    </row>
    <row r="105" spans="1:9" ht="15">
      <c r="A105" s="142"/>
      <c r="B105" s="143"/>
      <c r="C105" s="114"/>
      <c r="D105" s="170"/>
      <c r="H105" s="91"/>
      <c r="I105" s="88"/>
    </row>
    <row r="106" spans="1:5" s="10" customFormat="1" ht="19.5" customHeight="1">
      <c r="A106" s="43" t="s">
        <v>204</v>
      </c>
      <c r="B106" s="43"/>
      <c r="C106" s="127" t="s">
        <v>205</v>
      </c>
      <c r="D106" s="105">
        <f>D1+D52+D84</f>
        <v>141343118</v>
      </c>
      <c r="E106" s="28"/>
    </row>
    <row r="107" spans="1:4" ht="19.5" customHeight="1">
      <c r="A107" s="43" t="s">
        <v>60</v>
      </c>
      <c r="B107" s="43"/>
      <c r="C107" s="72" t="s">
        <v>206</v>
      </c>
      <c r="D107" s="109">
        <f>D108+D109+D110</f>
        <v>0</v>
      </c>
    </row>
    <row r="108" spans="1:5" s="10" customFormat="1" ht="19.5" customHeight="1">
      <c r="A108" s="44" t="s">
        <v>62</v>
      </c>
      <c r="B108" s="44"/>
      <c r="C108" s="103" t="s">
        <v>207</v>
      </c>
      <c r="D108" s="104"/>
      <c r="E108" s="28"/>
    </row>
    <row r="109" spans="1:9" s="10" customFormat="1" ht="27.75" customHeight="1">
      <c r="A109" s="44" t="s">
        <v>64</v>
      </c>
      <c r="B109" s="44"/>
      <c r="C109" s="103" t="s">
        <v>208</v>
      </c>
      <c r="D109" s="104"/>
      <c r="E109" s="28"/>
      <c r="H109" s="18"/>
      <c r="I109" s="13"/>
    </row>
    <row r="110" spans="1:5" s="10" customFormat="1" ht="19.5" customHeight="1">
      <c r="A110" s="44" t="s">
        <v>66</v>
      </c>
      <c r="B110" s="44"/>
      <c r="C110" s="103" t="s">
        <v>209</v>
      </c>
      <c r="D110" s="104"/>
      <c r="E110" s="28"/>
    </row>
    <row r="111" spans="1:5" s="10" customFormat="1" ht="19.5" customHeight="1">
      <c r="A111" s="7"/>
      <c r="B111" s="7"/>
      <c r="C111" s="70"/>
      <c r="D111" s="15"/>
      <c r="E111" s="28"/>
    </row>
    <row r="112" spans="1:5" s="10" customFormat="1" ht="19.5" customHeight="1">
      <c r="A112" s="56" t="s">
        <v>82</v>
      </c>
      <c r="B112" s="56"/>
      <c r="C112" s="69" t="s">
        <v>210</v>
      </c>
      <c r="D112" s="107">
        <f>D113+D114+D115+D116</f>
        <v>0</v>
      </c>
      <c r="E112" s="28"/>
    </row>
    <row r="113" spans="1:5" s="10" customFormat="1" ht="19.5" customHeight="1">
      <c r="A113" s="44" t="s">
        <v>84</v>
      </c>
      <c r="B113" s="44"/>
      <c r="C113" s="103" t="s">
        <v>211</v>
      </c>
      <c r="D113" s="104"/>
      <c r="E113" s="28"/>
    </row>
    <row r="114" spans="1:5" s="10" customFormat="1" ht="19.5" customHeight="1">
      <c r="A114" s="44" t="s">
        <v>86</v>
      </c>
      <c r="B114" s="44"/>
      <c r="C114" s="103" t="s">
        <v>212</v>
      </c>
      <c r="D114" s="104"/>
      <c r="E114" s="28"/>
    </row>
    <row r="115" spans="1:5" s="10" customFormat="1" ht="19.5" customHeight="1">
      <c r="A115" s="44" t="s">
        <v>88</v>
      </c>
      <c r="B115" s="44"/>
      <c r="C115" s="103" t="s">
        <v>213</v>
      </c>
      <c r="D115" s="104"/>
      <c r="E115" s="28"/>
    </row>
    <row r="116" spans="1:5" s="10" customFormat="1" ht="19.5" customHeight="1">
      <c r="A116" s="44" t="s">
        <v>90</v>
      </c>
      <c r="B116" s="44"/>
      <c r="C116" s="103" t="s">
        <v>214</v>
      </c>
      <c r="D116" s="104"/>
      <c r="E116" s="28"/>
    </row>
    <row r="117" spans="1:5" s="10" customFormat="1" ht="19.5" customHeight="1">
      <c r="A117" s="56" t="s">
        <v>215</v>
      </c>
      <c r="B117" s="56"/>
      <c r="C117" s="69" t="s">
        <v>216</v>
      </c>
      <c r="D117" s="107">
        <f>D118+D121+D122+D123</f>
        <v>1000000</v>
      </c>
      <c r="E117" s="28"/>
    </row>
    <row r="118" spans="1:7" s="10" customFormat="1" ht="19.5" customHeight="1">
      <c r="A118" s="44" t="s">
        <v>96</v>
      </c>
      <c r="B118" s="44"/>
      <c r="C118" s="103" t="s">
        <v>228</v>
      </c>
      <c r="D118" s="110">
        <f>SUM(D119:D120)</f>
        <v>1000000</v>
      </c>
      <c r="E118" s="179"/>
      <c r="F118" s="180"/>
      <c r="G118" s="180"/>
    </row>
    <row r="119" spans="1:10" s="10" customFormat="1" ht="15">
      <c r="A119" s="7"/>
      <c r="B119" s="7"/>
      <c r="C119" s="70" t="s">
        <v>260</v>
      </c>
      <c r="D119" s="84">
        <v>1000000</v>
      </c>
      <c r="E119" s="178"/>
      <c r="F119" s="180"/>
      <c r="G119" s="180"/>
      <c r="I119" s="133"/>
      <c r="J119" s="84"/>
    </row>
    <row r="120" spans="1:10" s="10" customFormat="1" ht="15">
      <c r="A120" s="142"/>
      <c r="B120" s="142"/>
      <c r="C120" s="70"/>
      <c r="D120" s="84"/>
      <c r="E120" s="178"/>
      <c r="F120" s="180"/>
      <c r="G120" s="180"/>
      <c r="I120" s="133"/>
      <c r="J120" s="84"/>
    </row>
    <row r="121" spans="1:5" s="10" customFormat="1" ht="19.5" customHeight="1">
      <c r="A121" s="44" t="s">
        <v>98</v>
      </c>
      <c r="B121" s="44"/>
      <c r="C121" s="103" t="s">
        <v>217</v>
      </c>
      <c r="D121" s="110"/>
      <c r="E121" s="28"/>
    </row>
    <row r="122" spans="1:4" ht="19.5" customHeight="1">
      <c r="A122" s="44" t="s">
        <v>100</v>
      </c>
      <c r="B122" s="44"/>
      <c r="C122" s="103" t="s">
        <v>218</v>
      </c>
      <c r="D122" s="110"/>
    </row>
    <row r="123" spans="1:5" s="10" customFormat="1" ht="19.5" customHeight="1">
      <c r="A123" s="44" t="s">
        <v>102</v>
      </c>
      <c r="B123" s="44"/>
      <c r="C123" s="103" t="s">
        <v>219</v>
      </c>
      <c r="D123" s="110"/>
      <c r="E123" s="28"/>
    </row>
    <row r="124" spans="1:5" s="10" customFormat="1" ht="19.5" customHeight="1">
      <c r="A124" s="43" t="s">
        <v>104</v>
      </c>
      <c r="B124" s="43"/>
      <c r="C124" s="72" t="s">
        <v>220</v>
      </c>
      <c r="D124" s="113">
        <f>D125+D126+D127+D128</f>
        <v>0</v>
      </c>
      <c r="E124" s="28"/>
    </row>
    <row r="125" spans="1:5" s="10" customFormat="1" ht="19.5" customHeight="1">
      <c r="A125" s="44" t="s">
        <v>106</v>
      </c>
      <c r="B125" s="44"/>
      <c r="C125" s="103" t="s">
        <v>221</v>
      </c>
      <c r="D125" s="110"/>
      <c r="E125" s="28"/>
    </row>
    <row r="126" spans="1:5" s="10" customFormat="1" ht="19.5" customHeight="1">
      <c r="A126" s="44" t="s">
        <v>108</v>
      </c>
      <c r="B126" s="44"/>
      <c r="C126" s="103" t="s">
        <v>222</v>
      </c>
      <c r="D126" s="110"/>
      <c r="E126" s="28"/>
    </row>
    <row r="127" spans="1:5" s="10" customFormat="1" ht="19.5" customHeight="1">
      <c r="A127" s="44" t="s">
        <v>110</v>
      </c>
      <c r="B127" s="44"/>
      <c r="C127" s="103" t="s">
        <v>223</v>
      </c>
      <c r="D127" s="110"/>
      <c r="E127" s="28"/>
    </row>
    <row r="128" spans="1:5" s="10" customFormat="1" ht="19.5" customHeight="1">
      <c r="A128" s="44" t="s">
        <v>112</v>
      </c>
      <c r="B128" s="44"/>
      <c r="C128" s="103" t="s">
        <v>224</v>
      </c>
      <c r="D128" s="110"/>
      <c r="E128" s="28"/>
    </row>
    <row r="129" spans="1:5" s="10" customFormat="1" ht="19.5" customHeight="1">
      <c r="A129" s="43" t="s">
        <v>114</v>
      </c>
      <c r="B129" s="43"/>
      <c r="C129" s="72" t="s">
        <v>225</v>
      </c>
      <c r="D129" s="111">
        <f>D107+D112+D117+D124</f>
        <v>1000000</v>
      </c>
      <c r="E129" s="28"/>
    </row>
    <row r="130" spans="1:5" s="10" customFormat="1" ht="19.5" customHeight="1">
      <c r="A130" s="112" t="s">
        <v>226</v>
      </c>
      <c r="B130" s="112"/>
      <c r="C130" s="49" t="s">
        <v>227</v>
      </c>
      <c r="D130" s="113">
        <f>D106+D129</f>
        <v>142343118</v>
      </c>
      <c r="E130" s="28"/>
    </row>
    <row r="131" spans="1:256" ht="19.5" customHeight="1">
      <c r="A131" s="21"/>
      <c r="B131" s="21"/>
      <c r="C131" s="94"/>
      <c r="D131" s="15"/>
      <c r="E131" s="140"/>
      <c r="F131" s="22"/>
      <c r="G131" s="21"/>
      <c r="H131" s="22"/>
      <c r="I131" s="21"/>
      <c r="J131" s="22"/>
      <c r="K131" s="21"/>
      <c r="L131" s="22"/>
      <c r="M131" s="21"/>
      <c r="N131" s="22"/>
      <c r="O131" s="21"/>
      <c r="P131" s="22"/>
      <c r="Q131" s="21"/>
      <c r="R131" s="22"/>
      <c r="S131" s="21"/>
      <c r="T131" s="22"/>
      <c r="U131" s="21"/>
      <c r="V131" s="22"/>
      <c r="W131" s="21"/>
      <c r="X131" s="22"/>
      <c r="Y131" s="21"/>
      <c r="Z131" s="22"/>
      <c r="AA131" s="21"/>
      <c r="AB131" s="22"/>
      <c r="AC131" s="21"/>
      <c r="AD131" s="22"/>
      <c r="AE131" s="21"/>
      <c r="AF131" s="22"/>
      <c r="AG131" s="21"/>
      <c r="AH131" s="22"/>
      <c r="AI131" s="21"/>
      <c r="AJ131" s="22"/>
      <c r="AK131" s="21"/>
      <c r="AL131" s="22"/>
      <c r="AM131" s="21"/>
      <c r="AN131" s="22"/>
      <c r="AO131" s="21"/>
      <c r="AP131" s="22"/>
      <c r="AQ131" s="21"/>
      <c r="AR131" s="22"/>
      <c r="AS131" s="21"/>
      <c r="AT131" s="22"/>
      <c r="AU131" s="21"/>
      <c r="AV131" s="22"/>
      <c r="AW131" s="21"/>
      <c r="AX131" s="22"/>
      <c r="AY131" s="21"/>
      <c r="AZ131" s="22"/>
      <c r="BA131" s="21"/>
      <c r="BB131" s="22"/>
      <c r="BC131" s="21"/>
      <c r="BD131" s="22"/>
      <c r="BE131" s="21"/>
      <c r="BF131" s="22"/>
      <c r="BG131" s="21"/>
      <c r="BH131" s="22"/>
      <c r="BI131" s="21"/>
      <c r="BJ131" s="22"/>
      <c r="BK131" s="21"/>
      <c r="BL131" s="22"/>
      <c r="BM131" s="21"/>
      <c r="BN131" s="22"/>
      <c r="BO131" s="21"/>
      <c r="BP131" s="22"/>
      <c r="BQ131" s="21"/>
      <c r="BR131" s="22"/>
      <c r="BS131" s="21"/>
      <c r="BT131" s="22"/>
      <c r="BU131" s="21"/>
      <c r="BV131" s="22"/>
      <c r="BW131" s="21"/>
      <c r="BX131" s="22"/>
      <c r="BY131" s="21"/>
      <c r="BZ131" s="22"/>
      <c r="CA131" s="21"/>
      <c r="CB131" s="22"/>
      <c r="CC131" s="21"/>
      <c r="CD131" s="22"/>
      <c r="CE131" s="21"/>
      <c r="CF131" s="22"/>
      <c r="CG131" s="21"/>
      <c r="CH131" s="22"/>
      <c r="CI131" s="21"/>
      <c r="CJ131" s="22"/>
      <c r="CK131" s="21"/>
      <c r="CL131" s="22"/>
      <c r="CM131" s="21"/>
      <c r="CN131" s="22"/>
      <c r="CO131" s="21"/>
      <c r="CP131" s="22"/>
      <c r="CQ131" s="21"/>
      <c r="CR131" s="22"/>
      <c r="CS131" s="21"/>
      <c r="CT131" s="22"/>
      <c r="CU131" s="21"/>
      <c r="CV131" s="22"/>
      <c r="CW131" s="21"/>
      <c r="CX131" s="22"/>
      <c r="CY131" s="21"/>
      <c r="CZ131" s="22"/>
      <c r="DA131" s="21"/>
      <c r="DB131" s="22"/>
      <c r="DC131" s="21"/>
      <c r="DD131" s="22"/>
      <c r="DE131" s="21"/>
      <c r="DF131" s="22"/>
      <c r="DG131" s="21"/>
      <c r="DH131" s="22"/>
      <c r="DI131" s="21"/>
      <c r="DJ131" s="22"/>
      <c r="DK131" s="21"/>
      <c r="DL131" s="22"/>
      <c r="DM131" s="21"/>
      <c r="DN131" s="22"/>
      <c r="DO131" s="21"/>
      <c r="DP131" s="22"/>
      <c r="DQ131" s="21"/>
      <c r="DR131" s="22"/>
      <c r="DS131" s="21"/>
      <c r="DT131" s="22"/>
      <c r="DU131" s="21"/>
      <c r="DV131" s="22"/>
      <c r="DW131" s="21"/>
      <c r="DX131" s="22"/>
      <c r="DY131" s="21"/>
      <c r="DZ131" s="22"/>
      <c r="EA131" s="21"/>
      <c r="EB131" s="22"/>
      <c r="EC131" s="21"/>
      <c r="ED131" s="22"/>
      <c r="EE131" s="21"/>
      <c r="EF131" s="22"/>
      <c r="EG131" s="21"/>
      <c r="EH131" s="22"/>
      <c r="EI131" s="21"/>
      <c r="EJ131" s="22"/>
      <c r="EK131" s="21"/>
      <c r="EL131" s="22"/>
      <c r="EM131" s="21"/>
      <c r="EN131" s="22"/>
      <c r="EO131" s="21"/>
      <c r="EP131" s="22"/>
      <c r="EQ131" s="21"/>
      <c r="ER131" s="22"/>
      <c r="ES131" s="21"/>
      <c r="ET131" s="22"/>
      <c r="EU131" s="21"/>
      <c r="EV131" s="22"/>
      <c r="EW131" s="21"/>
      <c r="EX131" s="22"/>
      <c r="EY131" s="21"/>
      <c r="EZ131" s="22"/>
      <c r="FA131" s="21"/>
      <c r="FB131" s="22"/>
      <c r="FC131" s="21"/>
      <c r="FD131" s="22"/>
      <c r="FE131" s="21"/>
      <c r="FF131" s="22"/>
      <c r="FG131" s="21"/>
      <c r="FH131" s="22"/>
      <c r="FI131" s="21"/>
      <c r="FJ131" s="22"/>
      <c r="FK131" s="21"/>
      <c r="FL131" s="22"/>
      <c r="FM131" s="21"/>
      <c r="FN131" s="22"/>
      <c r="FO131" s="21"/>
      <c r="FP131" s="22"/>
      <c r="FQ131" s="21"/>
      <c r="FR131" s="22"/>
      <c r="FS131" s="21"/>
      <c r="FT131" s="22"/>
      <c r="FU131" s="21"/>
      <c r="FV131" s="22"/>
      <c r="FW131" s="21"/>
      <c r="FX131" s="22"/>
      <c r="FY131" s="21"/>
      <c r="FZ131" s="22"/>
      <c r="GA131" s="21"/>
      <c r="GB131" s="22"/>
      <c r="GC131" s="21"/>
      <c r="GD131" s="22"/>
      <c r="GE131" s="21"/>
      <c r="GF131" s="22"/>
      <c r="GG131" s="21"/>
      <c r="GH131" s="22"/>
      <c r="GI131" s="21"/>
      <c r="GJ131" s="22"/>
      <c r="GK131" s="21"/>
      <c r="GL131" s="22"/>
      <c r="GM131" s="21"/>
      <c r="GN131" s="22"/>
      <c r="GO131" s="21"/>
      <c r="GP131" s="22"/>
      <c r="GQ131" s="21"/>
      <c r="GR131" s="22"/>
      <c r="GS131" s="21"/>
      <c r="GT131" s="22"/>
      <c r="GU131" s="21"/>
      <c r="GV131" s="22"/>
      <c r="GW131" s="21"/>
      <c r="GX131" s="22"/>
      <c r="GY131" s="21"/>
      <c r="GZ131" s="22"/>
      <c r="HA131" s="21"/>
      <c r="HB131" s="22"/>
      <c r="HC131" s="21"/>
      <c r="HD131" s="22"/>
      <c r="HE131" s="21"/>
      <c r="HF131" s="22"/>
      <c r="HG131" s="21"/>
      <c r="HH131" s="22"/>
      <c r="HI131" s="21"/>
      <c r="HJ131" s="22"/>
      <c r="HK131" s="21"/>
      <c r="HL131" s="22"/>
      <c r="HM131" s="21"/>
      <c r="HN131" s="22"/>
      <c r="HO131" s="21"/>
      <c r="HP131" s="22"/>
      <c r="HQ131" s="21"/>
      <c r="HR131" s="22"/>
      <c r="HS131" s="21"/>
      <c r="HT131" s="22"/>
      <c r="HU131" s="21"/>
      <c r="HV131" s="22"/>
      <c r="HW131" s="21"/>
      <c r="HX131" s="22"/>
      <c r="HY131" s="21"/>
      <c r="HZ131" s="22"/>
      <c r="IA131" s="21"/>
      <c r="IB131" s="22"/>
      <c r="IC131" s="21"/>
      <c r="ID131" s="22"/>
      <c r="IE131" s="21"/>
      <c r="IF131" s="22"/>
      <c r="IG131" s="21"/>
      <c r="IH131" s="22"/>
      <c r="II131" s="21"/>
      <c r="IJ131" s="22"/>
      <c r="IK131" s="21"/>
      <c r="IL131" s="22"/>
      <c r="IM131" s="21"/>
      <c r="IN131" s="22"/>
      <c r="IO131" s="21"/>
      <c r="IP131" s="22"/>
      <c r="IQ131" s="21"/>
      <c r="IR131" s="22"/>
      <c r="IS131" s="21"/>
      <c r="IT131" s="22"/>
      <c r="IU131" s="21"/>
      <c r="IV131" s="22"/>
    </row>
    <row r="132" spans="1:4" ht="19.5" customHeight="1">
      <c r="A132" s="23"/>
      <c r="B132" s="23"/>
      <c r="C132" s="95"/>
      <c r="D132" s="15"/>
    </row>
    <row r="133" spans="1:4" ht="19.5" customHeight="1">
      <c r="A133" s="23"/>
      <c r="B133" s="23"/>
      <c r="C133" s="95"/>
      <c r="D133" s="15">
        <f>D130-' Önkormányzat_bevételek'!C157</f>
        <v>0</v>
      </c>
    </row>
    <row r="134" spans="1:4" ht="19.5" customHeight="1">
      <c r="A134" s="23"/>
      <c r="B134" s="23"/>
      <c r="C134" s="95"/>
      <c r="D134" s="83"/>
    </row>
    <row r="135" spans="1:5" s="10" customFormat="1" ht="19.5" customHeight="1">
      <c r="A135" s="24"/>
      <c r="B135" s="24"/>
      <c r="C135" s="96"/>
      <c r="D135" s="32"/>
      <c r="E135" s="28"/>
    </row>
    <row r="136" spans="1:7" ht="19.5" customHeight="1">
      <c r="A136" s="23"/>
      <c r="B136" s="23"/>
      <c r="C136" s="95"/>
      <c r="D136" s="84"/>
      <c r="F136" s="25"/>
      <c r="G136" s="12"/>
    </row>
    <row r="137" spans="1:7" ht="19.5" customHeight="1">
      <c r="A137" s="23"/>
      <c r="B137" s="23"/>
      <c r="C137" s="95"/>
      <c r="D137" s="15"/>
      <c r="F137" s="25"/>
      <c r="G137" s="12"/>
    </row>
    <row r="138" spans="1:7" ht="19.5" customHeight="1">
      <c r="A138" s="23"/>
      <c r="B138" s="23"/>
      <c r="C138" s="95"/>
      <c r="D138" s="15"/>
      <c r="F138" s="25"/>
      <c r="G138" s="12"/>
    </row>
    <row r="139" spans="1:5" s="10" customFormat="1" ht="19.5" customHeight="1">
      <c r="A139" s="24"/>
      <c r="B139" s="24"/>
      <c r="C139" s="96"/>
      <c r="D139" s="32"/>
      <c r="E139" s="28"/>
    </row>
    <row r="140" spans="1:5" s="10" customFormat="1" ht="19.5" customHeight="1">
      <c r="A140" s="24"/>
      <c r="B140" s="24"/>
      <c r="C140" s="96"/>
      <c r="D140" s="32"/>
      <c r="E140" s="28"/>
    </row>
    <row r="141" spans="1:5" s="10" customFormat="1" ht="19.5" customHeight="1">
      <c r="A141" s="24"/>
      <c r="B141" s="24"/>
      <c r="C141" s="96"/>
      <c r="D141" s="15"/>
      <c r="E141" s="28"/>
    </row>
    <row r="142" spans="1:5" s="10" customFormat="1" ht="19.5" customHeight="1">
      <c r="A142" s="26"/>
      <c r="B142" s="26"/>
      <c r="C142" s="97"/>
      <c r="D142" s="86"/>
      <c r="E142" s="28"/>
    </row>
    <row r="143" spans="1:5" s="10" customFormat="1" ht="19.5" customHeight="1">
      <c r="A143" s="26"/>
      <c r="B143" s="26"/>
      <c r="C143" s="97"/>
      <c r="D143" s="15"/>
      <c r="E143" s="28"/>
    </row>
    <row r="144" spans="1:4" ht="19.5" customHeight="1">
      <c r="A144" s="26"/>
      <c r="B144" s="26"/>
      <c r="C144" s="97"/>
      <c r="D144" s="86"/>
    </row>
    <row r="145" spans="1:4" ht="19.5" customHeight="1">
      <c r="A145" s="26"/>
      <c r="B145" s="26"/>
      <c r="C145" s="97"/>
      <c r="D145" s="81"/>
    </row>
    <row r="146" spans="1:4" ht="19.5" customHeight="1">
      <c r="A146" s="26"/>
      <c r="B146" s="26"/>
      <c r="C146" s="97"/>
      <c r="D146" s="15"/>
    </row>
    <row r="147" spans="1:4" ht="19.5" customHeight="1">
      <c r="A147" s="26"/>
      <c r="B147" s="26"/>
      <c r="C147" s="97"/>
      <c r="D147" s="15"/>
    </row>
    <row r="148" spans="1:5" s="10" customFormat="1" ht="19.5" customHeight="1">
      <c r="A148" s="24"/>
      <c r="B148" s="24"/>
      <c r="C148" s="96"/>
      <c r="D148" s="32"/>
      <c r="E148" s="28"/>
    </row>
    <row r="149" spans="1:5" s="10" customFormat="1" ht="19.5" customHeight="1">
      <c r="A149" s="24"/>
      <c r="B149" s="24"/>
      <c r="C149" s="96"/>
      <c r="D149" s="15"/>
      <c r="E149" s="28"/>
    </row>
    <row r="150" spans="1:5" s="10" customFormat="1" ht="19.5" customHeight="1">
      <c r="A150" s="24"/>
      <c r="B150" s="24"/>
      <c r="C150" s="96"/>
      <c r="D150" s="32"/>
      <c r="E150" s="28"/>
    </row>
    <row r="151" spans="1:10" s="10" customFormat="1" ht="19.5" customHeight="1">
      <c r="A151" s="27"/>
      <c r="B151" s="27"/>
      <c r="C151" s="95"/>
      <c r="D151" s="86"/>
      <c r="E151" s="28"/>
      <c r="I151" s="6"/>
      <c r="J151" s="6"/>
    </row>
    <row r="152" spans="1:5" s="10" customFormat="1" ht="19.5" customHeight="1">
      <c r="A152" s="23"/>
      <c r="B152" s="23"/>
      <c r="C152" s="95"/>
      <c r="D152" s="85"/>
      <c r="E152" s="28"/>
    </row>
    <row r="153" spans="1:3" ht="19.5" customHeight="1">
      <c r="A153" s="23"/>
      <c r="B153" s="23"/>
      <c r="C153" s="95"/>
    </row>
    <row r="154" spans="1:5" s="10" customFormat="1" ht="19.5" customHeight="1">
      <c r="A154" s="24"/>
      <c r="B154" s="24"/>
      <c r="C154" s="96"/>
      <c r="D154" s="90"/>
      <c r="E154" s="28"/>
    </row>
    <row r="155" spans="1:5" s="10" customFormat="1" ht="19.5" customHeight="1">
      <c r="A155" s="24"/>
      <c r="B155" s="24"/>
      <c r="C155" s="96"/>
      <c r="D155" s="90"/>
      <c r="E155" s="28"/>
    </row>
    <row r="156" spans="1:5" s="10" customFormat="1" ht="19.5" customHeight="1">
      <c r="A156" s="24"/>
      <c r="B156" s="24"/>
      <c r="C156" s="96"/>
      <c r="D156" s="90"/>
      <c r="E156" s="28"/>
    </row>
    <row r="157" spans="1:3" ht="19.5" customHeight="1">
      <c r="A157" s="23"/>
      <c r="B157" s="23"/>
      <c r="C157" s="95"/>
    </row>
    <row r="158" spans="1:4" ht="19.5" customHeight="1">
      <c r="A158" s="23"/>
      <c r="B158" s="23"/>
      <c r="C158" s="95"/>
      <c r="D158" s="15"/>
    </row>
    <row r="159" spans="1:4" ht="19.5" customHeight="1">
      <c r="A159" s="23"/>
      <c r="B159" s="23"/>
      <c r="C159" s="95"/>
      <c r="D159" s="15"/>
    </row>
    <row r="160" spans="1:4" ht="19.5" customHeight="1">
      <c r="A160" s="23"/>
      <c r="B160" s="23"/>
      <c r="C160" s="95"/>
      <c r="D160" s="15"/>
    </row>
    <row r="161" spans="1:4" ht="19.5" customHeight="1">
      <c r="A161" s="23"/>
      <c r="B161" s="23"/>
      <c r="C161" s="95"/>
      <c r="D161" s="15"/>
    </row>
    <row r="162" spans="1:5" s="10" customFormat="1" ht="19.5" customHeight="1">
      <c r="A162" s="24"/>
      <c r="B162" s="24"/>
      <c r="C162" s="96"/>
      <c r="D162" s="90"/>
      <c r="E162" s="28"/>
    </row>
    <row r="163" spans="1:3" ht="19.5" customHeight="1">
      <c r="A163" s="23"/>
      <c r="B163" s="23"/>
      <c r="C163" s="95"/>
    </row>
    <row r="164" spans="1:3" ht="19.5" customHeight="1">
      <c r="A164" s="23"/>
      <c r="B164" s="23"/>
      <c r="C164" s="95"/>
    </row>
    <row r="165" spans="1:4" ht="19.5" customHeight="1">
      <c r="A165" s="23"/>
      <c r="B165" s="23"/>
      <c r="C165" s="95"/>
      <c r="D165" s="83"/>
    </row>
    <row r="166" spans="1:5" s="10" customFormat="1" ht="19.5" customHeight="1">
      <c r="A166" s="24"/>
      <c r="B166" s="24"/>
      <c r="C166" s="96"/>
      <c r="D166" s="90"/>
      <c r="E166" s="28"/>
    </row>
    <row r="167" spans="1:3" ht="19.5" customHeight="1">
      <c r="A167" s="23"/>
      <c r="B167" s="23"/>
      <c r="C167" s="95"/>
    </row>
    <row r="168" spans="1:4" ht="19.5" customHeight="1">
      <c r="A168" s="23"/>
      <c r="B168" s="23"/>
      <c r="C168" s="95"/>
      <c r="D168" s="15"/>
    </row>
    <row r="169" spans="1:4" ht="19.5" customHeight="1">
      <c r="A169" s="23"/>
      <c r="B169" s="23"/>
      <c r="C169" s="95"/>
      <c r="D169" s="15"/>
    </row>
    <row r="170" spans="1:5" s="10" customFormat="1" ht="19.5" customHeight="1">
      <c r="A170" s="24"/>
      <c r="B170" s="24"/>
      <c r="C170" s="96"/>
      <c r="D170" s="90"/>
      <c r="E170" s="28"/>
    </row>
    <row r="171" spans="1:3" ht="19.5" customHeight="1">
      <c r="A171" s="23"/>
      <c r="B171" s="23"/>
      <c r="C171" s="95"/>
    </row>
    <row r="172" spans="1:4" ht="19.5" customHeight="1">
      <c r="A172" s="23"/>
      <c r="B172" s="23"/>
      <c r="C172" s="95"/>
      <c r="D172" s="15"/>
    </row>
    <row r="173" spans="1:4" ht="19.5" customHeight="1">
      <c r="A173" s="23"/>
      <c r="B173" s="23"/>
      <c r="C173" s="95"/>
      <c r="D173" s="15"/>
    </row>
    <row r="174" spans="1:5" s="10" customFormat="1" ht="19.5" customHeight="1">
      <c r="A174" s="24"/>
      <c r="B174" s="24"/>
      <c r="C174" s="96"/>
      <c r="D174" s="90"/>
      <c r="E174" s="28"/>
    </row>
    <row r="175" spans="1:5" s="10" customFormat="1" ht="19.5" customHeight="1">
      <c r="A175" s="24"/>
      <c r="B175" s="24"/>
      <c r="C175" s="96"/>
      <c r="D175" s="90"/>
      <c r="E175" s="28"/>
    </row>
    <row r="176" spans="1:4" ht="19.5" customHeight="1">
      <c r="A176" s="23"/>
      <c r="B176" s="23"/>
      <c r="C176" s="95"/>
      <c r="D176" s="83"/>
    </row>
    <row r="177" spans="1:4" ht="19.5" customHeight="1">
      <c r="A177" s="23"/>
      <c r="B177" s="23"/>
      <c r="C177" s="95"/>
      <c r="D177" s="83"/>
    </row>
    <row r="178" spans="1:4" ht="19.5" customHeight="1">
      <c r="A178" s="23"/>
      <c r="B178" s="23"/>
      <c r="C178" s="95"/>
      <c r="D178" s="83"/>
    </row>
    <row r="179" spans="1:4" ht="19.5" customHeight="1">
      <c r="A179" s="23"/>
      <c r="B179" s="23"/>
      <c r="C179" s="95"/>
      <c r="D179" s="83"/>
    </row>
    <row r="180" spans="1:4" ht="20.25" customHeight="1">
      <c r="A180" s="23"/>
      <c r="B180" s="23"/>
      <c r="C180" s="95"/>
      <c r="D180" s="83"/>
    </row>
    <row r="181" spans="1:4" ht="20.25" customHeight="1">
      <c r="A181" s="23"/>
      <c r="B181" s="23"/>
      <c r="C181" s="95"/>
      <c r="D181" s="90"/>
    </row>
    <row r="182" spans="1:5" s="10" customFormat="1" ht="20.25" customHeight="1">
      <c r="A182" s="24"/>
      <c r="B182" s="24"/>
      <c r="C182" s="96"/>
      <c r="D182" s="90"/>
      <c r="E182" s="28"/>
    </row>
    <row r="183" spans="1:3" ht="20.25" customHeight="1">
      <c r="A183" s="23"/>
      <c r="B183" s="23"/>
      <c r="C183" s="95"/>
    </row>
    <row r="184" spans="1:3" ht="20.25" customHeight="1">
      <c r="A184" s="23"/>
      <c r="B184" s="23"/>
      <c r="C184" s="95"/>
    </row>
    <row r="185" spans="1:3" ht="20.25" customHeight="1">
      <c r="A185" s="23"/>
      <c r="B185" s="23"/>
      <c r="C185" s="95"/>
    </row>
    <row r="186" spans="1:3" ht="20.25" customHeight="1">
      <c r="A186" s="23"/>
      <c r="B186" s="23"/>
      <c r="C186" s="95"/>
    </row>
    <row r="187" spans="1:3" ht="20.25" customHeight="1">
      <c r="A187" s="23"/>
      <c r="B187" s="23"/>
      <c r="C187" s="95"/>
    </row>
    <row r="188" spans="1:3" ht="20.25" customHeight="1">
      <c r="A188" s="27"/>
      <c r="B188" s="27"/>
      <c r="C188" s="95"/>
    </row>
    <row r="189" spans="1:3" ht="20.25" customHeight="1">
      <c r="A189" s="27"/>
      <c r="B189" s="27"/>
      <c r="C189" s="95"/>
    </row>
    <row r="190" spans="1:3" ht="20.25" customHeight="1">
      <c r="A190" s="27"/>
      <c r="B190" s="27"/>
      <c r="C190" s="95"/>
    </row>
    <row r="191" spans="1:3" ht="20.25" customHeight="1">
      <c r="A191" s="27"/>
      <c r="B191" s="27"/>
      <c r="C191" s="95"/>
    </row>
    <row r="192" spans="1:3" ht="20.25" customHeight="1">
      <c r="A192" s="23"/>
      <c r="B192" s="23"/>
      <c r="C192" s="95"/>
    </row>
    <row r="193" spans="1:3" ht="20.25" customHeight="1">
      <c r="A193" s="23"/>
      <c r="B193" s="23"/>
      <c r="C193" s="95"/>
    </row>
    <row r="194" spans="1:3" ht="20.25" customHeight="1">
      <c r="A194" s="23"/>
      <c r="B194" s="23"/>
      <c r="C194" s="95"/>
    </row>
    <row r="195" spans="1:3" ht="20.25" customHeight="1">
      <c r="A195" s="23"/>
      <c r="B195" s="23"/>
      <c r="C195" s="95"/>
    </row>
    <row r="196" spans="1:3" ht="20.25" customHeight="1">
      <c r="A196" s="23"/>
      <c r="B196" s="23"/>
      <c r="C196" s="95"/>
    </row>
    <row r="197" spans="1:3" ht="20.25" customHeight="1">
      <c r="A197" s="26"/>
      <c r="B197" s="26"/>
      <c r="C197" s="97"/>
    </row>
    <row r="198" spans="1:3" ht="20.25" customHeight="1">
      <c r="A198" s="26"/>
      <c r="B198" s="26"/>
      <c r="C198" s="97"/>
    </row>
    <row r="199" spans="1:5" s="10" customFormat="1" ht="20.25" customHeight="1">
      <c r="A199" s="26"/>
      <c r="B199" s="26"/>
      <c r="C199" s="97"/>
      <c r="D199" s="90"/>
      <c r="E199" s="28"/>
    </row>
    <row r="200" spans="1:3" ht="20.25" customHeight="1">
      <c r="A200" s="23"/>
      <c r="B200" s="23"/>
      <c r="C200" s="95"/>
    </row>
    <row r="201" spans="1:3" ht="20.25" customHeight="1">
      <c r="A201" s="23"/>
      <c r="B201" s="23"/>
      <c r="C201" s="95"/>
    </row>
    <row r="202" spans="1:3" ht="20.25" customHeight="1">
      <c r="A202" s="23"/>
      <c r="B202" s="23"/>
      <c r="C202" s="95"/>
    </row>
    <row r="203" spans="1:3" ht="20.25" customHeight="1">
      <c r="A203" s="27"/>
      <c r="B203" s="27"/>
      <c r="C203" s="95"/>
    </row>
    <row r="204" spans="1:3" ht="20.25" customHeight="1">
      <c r="A204" s="27"/>
      <c r="B204" s="27"/>
      <c r="C204" s="95"/>
    </row>
    <row r="205" spans="1:3" ht="20.25" customHeight="1">
      <c r="A205" s="27"/>
      <c r="B205" s="27"/>
      <c r="C205" s="95"/>
    </row>
    <row r="206" spans="1:3" ht="20.25" customHeight="1">
      <c r="A206" s="27"/>
      <c r="B206" s="27"/>
      <c r="C206" s="95"/>
    </row>
    <row r="207" spans="1:3" ht="30" customHeight="1">
      <c r="A207" s="27"/>
      <c r="B207" s="27"/>
      <c r="C207" s="95"/>
    </row>
    <row r="208" spans="1:3" ht="30" customHeight="1">
      <c r="A208" s="27"/>
      <c r="B208" s="27"/>
      <c r="C208" s="95"/>
    </row>
    <row r="209" spans="1:3" ht="30" customHeight="1">
      <c r="A209" s="27"/>
      <c r="B209" s="27"/>
      <c r="C209" s="95"/>
    </row>
    <row r="210" spans="1:4" ht="30" customHeight="1">
      <c r="A210" s="23"/>
      <c r="B210" s="23"/>
      <c r="C210" s="95"/>
      <c r="D210" s="90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fitToHeight="6" fitToWidth="1" horizontalDpi="600" verticalDpi="600" orientation="portrait" paperSize="9" scale="98" r:id="rId1"/>
  <headerFooter alignWithMargins="0">
    <oddHeader>&amp;LBátaszék Város
Önkormányzata&amp;C2020.évi Költségvetési rendelet módosítás IV.</oddHeader>
    <oddFooter>&amp;C&amp;P</oddFooter>
  </headerFooter>
  <rowBreaks count="3" manualBreakCount="3">
    <brk id="43" max="3" man="1"/>
    <brk id="75" max="3" man="1"/>
    <brk id="14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6"/>
  <sheetViews>
    <sheetView workbookViewId="0" topLeftCell="A1">
      <selection activeCell="C108" sqref="C108"/>
    </sheetView>
  </sheetViews>
  <sheetFormatPr defaultColWidth="9.140625" defaultRowHeight="30" customHeight="1"/>
  <cols>
    <col min="1" max="1" width="6.140625" style="6" customWidth="1"/>
    <col min="2" max="2" width="81.7109375" style="78" bestFit="1" customWidth="1"/>
    <col min="3" max="3" width="17.7109375" style="17" customWidth="1"/>
    <col min="4" max="4" width="10.140625" style="122" bestFit="1" customWidth="1"/>
    <col min="5" max="16384" width="9.140625" style="1" customWidth="1"/>
  </cols>
  <sheetData>
    <row r="1" spans="1:4" s="3" customFormat="1" ht="19.5" customHeight="1">
      <c r="A1" s="56" t="s">
        <v>19</v>
      </c>
      <c r="B1" s="58" t="s">
        <v>20</v>
      </c>
      <c r="C1" s="57">
        <f>C2+C4+C5+C6+C7</f>
        <v>0</v>
      </c>
      <c r="D1" s="138"/>
    </row>
    <row r="2" spans="1:4" s="3" customFormat="1" ht="19.5" customHeight="1">
      <c r="A2" s="44" t="s">
        <v>21</v>
      </c>
      <c r="B2" s="45" t="s">
        <v>22</v>
      </c>
      <c r="C2" s="48">
        <f>C3</f>
        <v>0</v>
      </c>
      <c r="D2" s="138"/>
    </row>
    <row r="3" spans="1:4" s="3" customFormat="1" ht="19.5" customHeight="1">
      <c r="A3" s="7"/>
      <c r="B3" s="37"/>
      <c r="C3" s="11"/>
      <c r="D3" s="138"/>
    </row>
    <row r="4" spans="1:4" s="3" customFormat="1" ht="19.5" customHeight="1">
      <c r="A4" s="44" t="s">
        <v>23</v>
      </c>
      <c r="B4" s="45" t="s">
        <v>24</v>
      </c>
      <c r="C4" s="46"/>
      <c r="D4" s="138"/>
    </row>
    <row r="5" spans="1:3" ht="19.5" customHeight="1">
      <c r="A5" s="44" t="s">
        <v>25</v>
      </c>
      <c r="B5" s="45" t="s">
        <v>26</v>
      </c>
      <c r="C5" s="51"/>
    </row>
    <row r="6" spans="1:4" s="3" customFormat="1" ht="19.5" customHeight="1">
      <c r="A6" s="44" t="s">
        <v>27</v>
      </c>
      <c r="B6" s="45" t="s">
        <v>28</v>
      </c>
      <c r="C6" s="46"/>
      <c r="D6" s="138"/>
    </row>
    <row r="7" spans="1:3" ht="19.5" customHeight="1">
      <c r="A7" s="44" t="s">
        <v>29</v>
      </c>
      <c r="B7" s="45" t="s">
        <v>30</v>
      </c>
      <c r="C7" s="46">
        <f>SUM(C8:C10)</f>
        <v>0</v>
      </c>
    </row>
    <row r="8" spans="1:3" ht="19.5" customHeight="1">
      <c r="A8" s="7"/>
      <c r="B8" s="39"/>
      <c r="C8" s="12"/>
    </row>
    <row r="9" spans="1:3" ht="19.5" customHeight="1">
      <c r="A9" s="7"/>
      <c r="B9" s="80"/>
      <c r="C9" s="12"/>
    </row>
    <row r="10" spans="1:3" ht="19.5" customHeight="1">
      <c r="A10" s="7"/>
      <c r="B10" s="39"/>
      <c r="C10" s="12"/>
    </row>
    <row r="11" spans="1:4" s="3" customFormat="1" ht="19.5" customHeight="1">
      <c r="A11" s="44" t="s">
        <v>31</v>
      </c>
      <c r="B11" s="45" t="s">
        <v>32</v>
      </c>
      <c r="C11" s="46"/>
      <c r="D11" s="138"/>
    </row>
    <row r="12" spans="1:3" ht="19.5" customHeight="1">
      <c r="A12" s="56" t="s">
        <v>33</v>
      </c>
      <c r="B12" s="69" t="s">
        <v>34</v>
      </c>
      <c r="C12" s="59">
        <f>C13+C16+C18+C20+C22</f>
        <v>0</v>
      </c>
    </row>
    <row r="13" spans="1:4" s="3" customFormat="1" ht="19.5" customHeight="1">
      <c r="A13" s="44" t="s">
        <v>35</v>
      </c>
      <c r="B13" s="45" t="s">
        <v>36</v>
      </c>
      <c r="C13" s="46">
        <f>SUM(C14:C15)</f>
        <v>0</v>
      </c>
      <c r="D13" s="138"/>
    </row>
    <row r="14" spans="1:4" s="6" customFormat="1" ht="19.5" customHeight="1">
      <c r="A14" s="7"/>
      <c r="B14" s="79"/>
      <c r="C14" s="8"/>
      <c r="D14" s="17"/>
    </row>
    <row r="15" spans="1:4" s="6" customFormat="1" ht="19.5" customHeight="1">
      <c r="A15" s="7"/>
      <c r="B15" s="79"/>
      <c r="C15" s="8"/>
      <c r="D15" s="17"/>
    </row>
    <row r="16" spans="1:3" ht="19.5" customHeight="1">
      <c r="A16" s="44" t="s">
        <v>37</v>
      </c>
      <c r="B16" s="45" t="s">
        <v>38</v>
      </c>
      <c r="C16" s="46"/>
    </row>
    <row r="17" spans="1:3" ht="19.5" customHeight="1">
      <c r="A17" s="7"/>
      <c r="B17" s="37"/>
      <c r="C17" s="8"/>
    </row>
    <row r="18" spans="1:4" s="3" customFormat="1" ht="19.5" customHeight="1">
      <c r="A18" s="44" t="s">
        <v>39</v>
      </c>
      <c r="B18" s="45" t="s">
        <v>40</v>
      </c>
      <c r="C18" s="46"/>
      <c r="D18" s="138"/>
    </row>
    <row r="19" spans="1:4" s="3" customFormat="1" ht="19.5" customHeight="1">
      <c r="A19" s="7"/>
      <c r="B19" s="37"/>
      <c r="C19" s="9"/>
      <c r="D19" s="138"/>
    </row>
    <row r="20" spans="1:4" s="3" customFormat="1" ht="19.5" customHeight="1">
      <c r="A20" s="44" t="s">
        <v>41</v>
      </c>
      <c r="B20" s="45" t="s">
        <v>42</v>
      </c>
      <c r="C20" s="51"/>
      <c r="D20" s="138"/>
    </row>
    <row r="21" spans="1:4" s="3" customFormat="1" ht="19.5" customHeight="1">
      <c r="A21" s="7"/>
      <c r="B21" s="37"/>
      <c r="C21" s="5"/>
      <c r="D21" s="138"/>
    </row>
    <row r="22" spans="1:3" ht="19.5" customHeight="1">
      <c r="A22" s="44" t="s">
        <v>43</v>
      </c>
      <c r="B22" s="45" t="s">
        <v>44</v>
      </c>
      <c r="C22" s="52">
        <f>SUM(C23:C24)</f>
        <v>0</v>
      </c>
    </row>
    <row r="23" spans="1:4" s="6" customFormat="1" ht="19.5" customHeight="1">
      <c r="A23" s="7"/>
      <c r="B23" s="79"/>
      <c r="C23" s="8"/>
      <c r="D23" s="17"/>
    </row>
    <row r="24" spans="1:4" s="6" customFormat="1" ht="19.5" customHeight="1">
      <c r="A24" s="7"/>
      <c r="B24" s="79"/>
      <c r="C24" s="8"/>
      <c r="D24" s="17"/>
    </row>
    <row r="25" spans="1:4" ht="19.5" customHeight="1">
      <c r="A25" s="44" t="s">
        <v>45</v>
      </c>
      <c r="B25" s="45" t="s">
        <v>46</v>
      </c>
      <c r="C25" s="53"/>
      <c r="D25" s="141"/>
    </row>
    <row r="26" spans="1:3" ht="19.5" customHeight="1">
      <c r="A26" s="7"/>
      <c r="B26" s="37"/>
      <c r="C26" s="11"/>
    </row>
    <row r="27" spans="1:4" s="3" customFormat="1" ht="19.5" customHeight="1">
      <c r="A27" s="4" t="s">
        <v>47</v>
      </c>
      <c r="B27" s="71" t="s">
        <v>48</v>
      </c>
      <c r="C27" s="9">
        <f>C28</f>
        <v>0</v>
      </c>
      <c r="D27" s="138"/>
    </row>
    <row r="28" spans="1:4" s="3" customFormat="1" ht="19.5" customHeight="1">
      <c r="A28" s="44" t="s">
        <v>235</v>
      </c>
      <c r="B28" s="45" t="s">
        <v>59</v>
      </c>
      <c r="C28" s="53">
        <f>C29</f>
        <v>0</v>
      </c>
      <c r="D28" s="138"/>
    </row>
    <row r="29" spans="1:4" s="3" customFormat="1" ht="19.5" customHeight="1">
      <c r="A29" s="7"/>
      <c r="B29" s="37"/>
      <c r="C29" s="9"/>
      <c r="D29" s="138"/>
    </row>
    <row r="30" spans="1:4" s="3" customFormat="1" ht="19.5" customHeight="1">
      <c r="A30" s="43" t="s">
        <v>60</v>
      </c>
      <c r="B30" s="72" t="s">
        <v>61</v>
      </c>
      <c r="C30" s="50">
        <f>C32+C34+C36+C38+C40+C42+C45+C50+C52+C54</f>
        <v>0</v>
      </c>
      <c r="D30" s="138"/>
    </row>
    <row r="31" spans="1:4" s="3" customFormat="1" ht="19.5" customHeight="1">
      <c r="A31" s="4"/>
      <c r="B31" s="71"/>
      <c r="C31" s="9"/>
      <c r="D31" s="138"/>
    </row>
    <row r="32" spans="1:4" s="3" customFormat="1" ht="19.5" customHeight="1">
      <c r="A32" s="44" t="s">
        <v>62</v>
      </c>
      <c r="B32" s="45" t="s">
        <v>63</v>
      </c>
      <c r="C32" s="53">
        <f>SUM(C33)</f>
        <v>0</v>
      </c>
      <c r="D32" s="138"/>
    </row>
    <row r="33" spans="1:4" s="3" customFormat="1" ht="19.5" customHeight="1">
      <c r="A33" s="7"/>
      <c r="B33" s="37" t="s">
        <v>246</v>
      </c>
      <c r="C33" s="11"/>
      <c r="D33" s="138"/>
    </row>
    <row r="34" spans="1:4" s="3" customFormat="1" ht="19.5" customHeight="1">
      <c r="A34" s="44" t="s">
        <v>64</v>
      </c>
      <c r="B34" s="45" t="s">
        <v>65</v>
      </c>
      <c r="C34" s="53">
        <f>SUM(C35:C35)</f>
        <v>0</v>
      </c>
      <c r="D34" s="138"/>
    </row>
    <row r="35" spans="1:4" s="3" customFormat="1" ht="19.5" customHeight="1">
      <c r="A35" s="7"/>
      <c r="B35" s="37" t="s">
        <v>245</v>
      </c>
      <c r="C35" s="9"/>
      <c r="D35" s="138"/>
    </row>
    <row r="36" spans="1:4" s="3" customFormat="1" ht="19.5" customHeight="1">
      <c r="A36" s="44" t="s">
        <v>66</v>
      </c>
      <c r="B36" s="45" t="s">
        <v>67</v>
      </c>
      <c r="C36" s="53">
        <f>SUM(C37:C37)</f>
        <v>0</v>
      </c>
      <c r="D36" s="138"/>
    </row>
    <row r="37" spans="1:4" s="10" customFormat="1" ht="19.5" customHeight="1">
      <c r="A37" s="7"/>
      <c r="B37" s="68" t="s">
        <v>247</v>
      </c>
      <c r="C37" s="35"/>
      <c r="D37" s="28"/>
    </row>
    <row r="38" spans="1:4" s="3" customFormat="1" ht="19.5" customHeight="1">
      <c r="A38" s="44" t="s">
        <v>68</v>
      </c>
      <c r="B38" s="45" t="s">
        <v>69</v>
      </c>
      <c r="C38" s="53"/>
      <c r="D38" s="138"/>
    </row>
    <row r="39" spans="1:4" s="3" customFormat="1" ht="19.5" customHeight="1">
      <c r="A39" s="7"/>
      <c r="B39" s="37"/>
      <c r="C39" s="9"/>
      <c r="D39" s="138"/>
    </row>
    <row r="40" spans="1:4" s="3" customFormat="1" ht="19.5" customHeight="1">
      <c r="A40" s="44" t="s">
        <v>70</v>
      </c>
      <c r="B40" s="45" t="s">
        <v>71</v>
      </c>
      <c r="C40" s="53"/>
      <c r="D40" s="138"/>
    </row>
    <row r="41" spans="1:4" s="3" customFormat="1" ht="19.5" customHeight="1">
      <c r="A41" s="7"/>
      <c r="B41" s="73"/>
      <c r="C41" s="9"/>
      <c r="D41" s="138"/>
    </row>
    <row r="42" spans="1:4" s="3" customFormat="1" ht="19.5" customHeight="1">
      <c r="A42" s="44" t="s">
        <v>72</v>
      </c>
      <c r="B42" s="45" t="s">
        <v>73</v>
      </c>
      <c r="C42" s="53">
        <f>SUM(C43:C44)</f>
        <v>0</v>
      </c>
      <c r="D42" s="138"/>
    </row>
    <row r="43" spans="1:4" s="3" customFormat="1" ht="19.5" customHeight="1">
      <c r="A43" s="31"/>
      <c r="B43" s="39"/>
      <c r="C43" s="9"/>
      <c r="D43" s="138"/>
    </row>
    <row r="44" spans="1:4" s="3" customFormat="1" ht="19.5" customHeight="1">
      <c r="A44" s="31"/>
      <c r="B44" s="42"/>
      <c r="C44" s="9"/>
      <c r="D44" s="138"/>
    </row>
    <row r="45" spans="1:4" s="3" customFormat="1" ht="19.5" customHeight="1">
      <c r="A45" s="44" t="s">
        <v>74</v>
      </c>
      <c r="B45" s="45" t="s">
        <v>75</v>
      </c>
      <c r="C45" s="53">
        <f>SUM(C46:C48)</f>
        <v>0</v>
      </c>
      <c r="D45" s="138"/>
    </row>
    <row r="46" spans="1:4" s="3" customFormat="1" ht="19.5" customHeight="1">
      <c r="A46" s="7"/>
      <c r="B46" s="68"/>
      <c r="C46" s="33"/>
      <c r="D46" s="138"/>
    </row>
    <row r="47" spans="1:4" s="3" customFormat="1" ht="19.5" customHeight="1">
      <c r="A47" s="7"/>
      <c r="B47" s="68"/>
      <c r="C47" s="33"/>
      <c r="D47" s="138"/>
    </row>
    <row r="48" spans="1:4" s="3" customFormat="1" ht="19.5" customHeight="1">
      <c r="A48" s="7"/>
      <c r="B48" s="68"/>
      <c r="C48" s="33"/>
      <c r="D48" s="138"/>
    </row>
    <row r="49" spans="1:4" s="3" customFormat="1" ht="19.5" customHeight="1">
      <c r="A49" s="7"/>
      <c r="B49" s="68"/>
      <c r="C49" s="38"/>
      <c r="D49" s="138"/>
    </row>
    <row r="50" spans="1:4" s="3" customFormat="1" ht="19.5" customHeight="1">
      <c r="A50" s="44" t="s">
        <v>76</v>
      </c>
      <c r="B50" s="45" t="s">
        <v>77</v>
      </c>
      <c r="C50" s="53"/>
      <c r="D50" s="138"/>
    </row>
    <row r="51" spans="1:4" s="3" customFormat="1" ht="19.5" customHeight="1">
      <c r="A51" s="7"/>
      <c r="B51" s="37"/>
      <c r="C51" s="11"/>
      <c r="D51" s="138"/>
    </row>
    <row r="52" spans="1:4" s="3" customFormat="1" ht="19.5" customHeight="1">
      <c r="A52" s="44" t="s">
        <v>78</v>
      </c>
      <c r="B52" s="45" t="s">
        <v>79</v>
      </c>
      <c r="C52" s="53"/>
      <c r="D52" s="138"/>
    </row>
    <row r="53" spans="1:4" s="3" customFormat="1" ht="19.5" customHeight="1">
      <c r="A53" s="7"/>
      <c r="B53" s="37"/>
      <c r="C53" s="8"/>
      <c r="D53" s="138"/>
    </row>
    <row r="54" spans="1:4" s="3" customFormat="1" ht="19.5" customHeight="1">
      <c r="A54" s="44" t="s">
        <v>80</v>
      </c>
      <c r="B54" s="45" t="s">
        <v>81</v>
      </c>
      <c r="C54" s="53">
        <f>SUM(C55:C55)</f>
        <v>0</v>
      </c>
      <c r="D54" s="138"/>
    </row>
    <row r="55" spans="1:4" s="3" customFormat="1" ht="19.5" customHeight="1">
      <c r="A55" s="7"/>
      <c r="B55" s="37"/>
      <c r="C55" s="11"/>
      <c r="D55" s="138"/>
    </row>
    <row r="56" spans="1:3" ht="19.5" customHeight="1">
      <c r="A56" s="43" t="s">
        <v>82</v>
      </c>
      <c r="B56" s="72" t="s">
        <v>83</v>
      </c>
      <c r="C56" s="55">
        <f>C57+C59+C62+C64+C65</f>
        <v>0</v>
      </c>
    </row>
    <row r="57" spans="1:3" ht="19.5" customHeight="1">
      <c r="A57" s="44" t="s">
        <v>84</v>
      </c>
      <c r="B57" s="45" t="s">
        <v>85</v>
      </c>
      <c r="C57" s="53"/>
    </row>
    <row r="58" spans="1:3" ht="19.5" customHeight="1">
      <c r="A58" s="7"/>
      <c r="B58" s="37"/>
      <c r="C58" s="8"/>
    </row>
    <row r="59" spans="1:4" s="3" customFormat="1" ht="19.5" customHeight="1">
      <c r="A59" s="44" t="s">
        <v>86</v>
      </c>
      <c r="B59" s="45" t="s">
        <v>87</v>
      </c>
      <c r="C59" s="53">
        <f>SUM(C60:C62)</f>
        <v>0</v>
      </c>
      <c r="D59" s="138"/>
    </row>
    <row r="60" spans="1:4" s="3" customFormat="1" ht="19.5" customHeight="1">
      <c r="A60" s="7"/>
      <c r="B60" s="39"/>
      <c r="C60" s="11"/>
      <c r="D60" s="138"/>
    </row>
    <row r="61" spans="1:4" s="3" customFormat="1" ht="19.5" customHeight="1">
      <c r="A61" s="7"/>
      <c r="B61" s="39"/>
      <c r="C61" s="11"/>
      <c r="D61" s="138"/>
    </row>
    <row r="62" spans="1:3" ht="19.5" customHeight="1">
      <c r="A62" s="44" t="s">
        <v>88</v>
      </c>
      <c r="B62" s="45" t="s">
        <v>89</v>
      </c>
      <c r="C62" s="53"/>
    </row>
    <row r="63" spans="1:3" ht="19.5" customHeight="1">
      <c r="A63" s="7"/>
      <c r="B63" s="37"/>
      <c r="C63" s="8"/>
    </row>
    <row r="64" spans="1:4" s="3" customFormat="1" ht="19.5" customHeight="1">
      <c r="A64" s="44" t="s">
        <v>90</v>
      </c>
      <c r="B64" s="45" t="s">
        <v>91</v>
      </c>
      <c r="C64" s="53"/>
      <c r="D64" s="138"/>
    </row>
    <row r="65" spans="1:4" s="3" customFormat="1" ht="19.5" customHeight="1">
      <c r="A65" s="44" t="s">
        <v>92</v>
      </c>
      <c r="B65" s="45" t="s">
        <v>93</v>
      </c>
      <c r="C65" s="53"/>
      <c r="D65" s="138"/>
    </row>
    <row r="66" spans="1:4" s="3" customFormat="1" ht="19.5" customHeight="1">
      <c r="A66" s="56" t="s">
        <v>94</v>
      </c>
      <c r="B66" s="69" t="s">
        <v>95</v>
      </c>
      <c r="C66" s="57">
        <f>C67+C69+C71</f>
        <v>0</v>
      </c>
      <c r="D66" s="138"/>
    </row>
    <row r="67" spans="1:3" ht="19.5" customHeight="1">
      <c r="A67" s="44" t="s">
        <v>96</v>
      </c>
      <c r="B67" s="45" t="s">
        <v>97</v>
      </c>
      <c r="C67" s="53"/>
    </row>
    <row r="68" spans="1:3" ht="19.5" customHeight="1">
      <c r="A68" s="7"/>
      <c r="B68" s="37"/>
      <c r="C68" s="5"/>
    </row>
    <row r="69" spans="1:3" ht="19.5" customHeight="1">
      <c r="A69" s="44" t="s">
        <v>98</v>
      </c>
      <c r="B69" s="45" t="s">
        <v>99</v>
      </c>
      <c r="C69" s="53">
        <f>C70</f>
        <v>0</v>
      </c>
    </row>
    <row r="70" spans="1:3" ht="19.5" customHeight="1">
      <c r="A70" s="7"/>
      <c r="B70" s="37"/>
      <c r="C70" s="14"/>
    </row>
    <row r="71" spans="1:5" ht="19.5" customHeight="1">
      <c r="A71" s="44" t="s">
        <v>100</v>
      </c>
      <c r="B71" s="45" t="s">
        <v>101</v>
      </c>
      <c r="C71" s="53">
        <f>SUM(C72:C72)</f>
        <v>0</v>
      </c>
      <c r="E71" s="1" t="s">
        <v>4</v>
      </c>
    </row>
    <row r="72" spans="1:3" ht="19.5" customHeight="1">
      <c r="A72" s="7"/>
      <c r="B72" s="70"/>
      <c r="C72" s="14"/>
    </row>
    <row r="73" spans="1:3" ht="19.5" customHeight="1">
      <c r="A73" s="44" t="s">
        <v>102</v>
      </c>
      <c r="B73" s="45" t="s">
        <v>103</v>
      </c>
      <c r="C73" s="53"/>
    </row>
    <row r="74" spans="1:3" ht="19.5" customHeight="1">
      <c r="A74" s="7"/>
      <c r="B74" s="37"/>
      <c r="C74" s="14"/>
    </row>
    <row r="75" spans="1:4" s="3" customFormat="1" ht="19.5" customHeight="1">
      <c r="A75" s="56" t="s">
        <v>104</v>
      </c>
      <c r="B75" s="58" t="s">
        <v>105</v>
      </c>
      <c r="C75" s="57">
        <f>C76+C78+C80</f>
        <v>0</v>
      </c>
      <c r="D75" s="138"/>
    </row>
    <row r="76" spans="1:3" ht="19.5" customHeight="1">
      <c r="A76" s="44" t="s">
        <v>106</v>
      </c>
      <c r="B76" s="45" t="s">
        <v>107</v>
      </c>
      <c r="C76" s="53"/>
    </row>
    <row r="77" spans="1:3" ht="19.5" customHeight="1">
      <c r="A77" s="7"/>
      <c r="B77" s="37"/>
      <c r="C77" s="29"/>
    </row>
    <row r="78" spans="1:4" s="3" customFormat="1" ht="19.5" customHeight="1">
      <c r="A78" s="44" t="s">
        <v>108</v>
      </c>
      <c r="B78" s="45" t="s">
        <v>109</v>
      </c>
      <c r="C78" s="53">
        <f>C79</f>
        <v>0</v>
      </c>
      <c r="D78" s="138"/>
    </row>
    <row r="79" spans="1:4" s="3" customFormat="1" ht="19.5" customHeight="1">
      <c r="A79" s="7"/>
      <c r="B79" s="37"/>
      <c r="C79" s="14"/>
      <c r="D79" s="138"/>
    </row>
    <row r="80" spans="1:4" s="3" customFormat="1" ht="19.5" customHeight="1">
      <c r="A80" s="44" t="s">
        <v>110</v>
      </c>
      <c r="B80" s="45" t="s">
        <v>111</v>
      </c>
      <c r="C80" s="53">
        <f>SUM(C81)</f>
        <v>0</v>
      </c>
      <c r="D80" s="138"/>
    </row>
    <row r="81" spans="1:4" s="3" customFormat="1" ht="19.5" customHeight="1">
      <c r="A81" s="7"/>
      <c r="B81" s="37"/>
      <c r="C81" s="11"/>
      <c r="D81" s="138"/>
    </row>
    <row r="82" spans="1:4" s="3" customFormat="1" ht="19.5" customHeight="1">
      <c r="A82" s="44" t="s">
        <v>112</v>
      </c>
      <c r="B82" s="45" t="s">
        <v>113</v>
      </c>
      <c r="C82" s="53"/>
      <c r="D82" s="138"/>
    </row>
    <row r="83" spans="1:3" ht="19.5" customHeight="1">
      <c r="A83" s="56" t="s">
        <v>114</v>
      </c>
      <c r="B83" s="69" t="s">
        <v>115</v>
      </c>
      <c r="C83" s="59">
        <f>C1+C12+C27+C30+C56+C66+C75</f>
        <v>0</v>
      </c>
    </row>
    <row r="84" spans="1:3" ht="19.5" customHeight="1">
      <c r="A84" s="4"/>
      <c r="B84" s="71"/>
      <c r="C84" s="8"/>
    </row>
    <row r="85" spans="1:4" s="3" customFormat="1" ht="19.5" customHeight="1">
      <c r="A85" s="60" t="s">
        <v>116</v>
      </c>
      <c r="B85" s="58" t="s">
        <v>117</v>
      </c>
      <c r="C85" s="57">
        <f>C87+C89+C91</f>
        <v>0</v>
      </c>
      <c r="D85" s="138"/>
    </row>
    <row r="86" spans="1:4" s="3" customFormat="1" ht="19.5" customHeight="1">
      <c r="A86" s="40"/>
      <c r="B86" s="20"/>
      <c r="C86" s="9"/>
      <c r="D86" s="138"/>
    </row>
    <row r="87" spans="1:4" s="3" customFormat="1" ht="19.5" customHeight="1">
      <c r="A87" s="65" t="s">
        <v>118</v>
      </c>
      <c r="B87" s="66" t="s">
        <v>119</v>
      </c>
      <c r="C87" s="67">
        <f>C88</f>
        <v>0</v>
      </c>
      <c r="D87" s="138"/>
    </row>
    <row r="88" spans="1:4" s="3" customFormat="1" ht="19.5" customHeight="1">
      <c r="A88" s="7"/>
      <c r="B88" s="73"/>
      <c r="C88" s="36"/>
      <c r="D88" s="138"/>
    </row>
    <row r="89" spans="1:3" ht="19.5" customHeight="1">
      <c r="A89" s="65" t="s">
        <v>120</v>
      </c>
      <c r="B89" s="66" t="s">
        <v>121</v>
      </c>
      <c r="C89" s="67"/>
    </row>
    <row r="90" spans="1:3" ht="19.5" customHeight="1">
      <c r="A90" s="7"/>
      <c r="B90" s="37"/>
      <c r="C90" s="8"/>
    </row>
    <row r="91" spans="1:4" s="3" customFormat="1" ht="19.5" customHeight="1">
      <c r="A91" s="65" t="s">
        <v>122</v>
      </c>
      <c r="B91" s="66" t="s">
        <v>123</v>
      </c>
      <c r="C91" s="67"/>
      <c r="D91" s="138"/>
    </row>
    <row r="92" spans="1:4" s="3" customFormat="1" ht="19.5" customHeight="1">
      <c r="A92" s="7"/>
      <c r="B92" s="41"/>
      <c r="C92" s="9"/>
      <c r="D92" s="138"/>
    </row>
    <row r="93" spans="1:4" s="3" customFormat="1" ht="19.5" customHeight="1">
      <c r="A93" s="60" t="s">
        <v>124</v>
      </c>
      <c r="B93" s="58" t="s">
        <v>125</v>
      </c>
      <c r="C93" s="61">
        <f>C94+C95+C96+C97</f>
        <v>0</v>
      </c>
      <c r="D93" s="138"/>
    </row>
    <row r="94" spans="1:4" s="3" customFormat="1" ht="19.5" customHeight="1">
      <c r="A94" s="65" t="s">
        <v>126</v>
      </c>
      <c r="B94" s="66" t="s">
        <v>127</v>
      </c>
      <c r="C94" s="67"/>
      <c r="D94" s="138"/>
    </row>
    <row r="95" spans="1:4" s="3" customFormat="1" ht="19.5" customHeight="1">
      <c r="A95" s="65" t="s">
        <v>128</v>
      </c>
      <c r="B95" s="66" t="s">
        <v>129</v>
      </c>
      <c r="C95" s="67"/>
      <c r="D95" s="138"/>
    </row>
    <row r="96" spans="1:3" ht="19.5" customHeight="1">
      <c r="A96" s="65" t="s">
        <v>130</v>
      </c>
      <c r="B96" s="66" t="s">
        <v>131</v>
      </c>
      <c r="C96" s="67"/>
    </row>
    <row r="97" spans="1:3" ht="19.5" customHeight="1">
      <c r="A97" s="65" t="s">
        <v>132</v>
      </c>
      <c r="B97" s="66" t="s">
        <v>133</v>
      </c>
      <c r="C97" s="67"/>
    </row>
    <row r="98" spans="1:4" s="3" customFormat="1" ht="19.5" customHeight="1">
      <c r="A98" s="60" t="s">
        <v>134</v>
      </c>
      <c r="B98" s="58" t="s">
        <v>135</v>
      </c>
      <c r="C98" s="57">
        <f>C99+C101</f>
        <v>0</v>
      </c>
      <c r="D98" s="138"/>
    </row>
    <row r="99" spans="1:3" ht="19.5" customHeight="1">
      <c r="A99" s="44" t="s">
        <v>136</v>
      </c>
      <c r="B99" s="45" t="s">
        <v>137</v>
      </c>
      <c r="C99" s="53">
        <f>SUM(C100)</f>
        <v>0</v>
      </c>
    </row>
    <row r="100" spans="1:3" ht="19.5" customHeight="1">
      <c r="A100" s="7"/>
      <c r="B100" s="68"/>
      <c r="C100" s="34"/>
    </row>
    <row r="101" spans="1:4" s="3" customFormat="1" ht="19.5" customHeight="1">
      <c r="A101" s="44" t="s">
        <v>138</v>
      </c>
      <c r="B101" s="45" t="s">
        <v>139</v>
      </c>
      <c r="C101" s="53"/>
      <c r="D101" s="138"/>
    </row>
    <row r="102" spans="1:3" ht="19.5" customHeight="1">
      <c r="A102" s="60" t="s">
        <v>140</v>
      </c>
      <c r="B102" s="58" t="s">
        <v>141</v>
      </c>
      <c r="C102" s="62">
        <f>SUM(C106)</f>
        <v>1000000</v>
      </c>
    </row>
    <row r="103" spans="1:4" s="3" customFormat="1" ht="19.5" customHeight="1">
      <c r="A103" s="65" t="s">
        <v>142</v>
      </c>
      <c r="B103" s="66" t="s">
        <v>143</v>
      </c>
      <c r="C103" s="67">
        <f>SUM(C103:C108)</f>
        <v>0</v>
      </c>
      <c r="D103" s="138"/>
    </row>
    <row r="104" spans="1:4" s="3" customFormat="1" ht="19.5" customHeight="1">
      <c r="A104" s="65" t="s">
        <v>144</v>
      </c>
      <c r="B104" s="66" t="s">
        <v>145</v>
      </c>
      <c r="C104" s="67"/>
      <c r="D104" s="138"/>
    </row>
    <row r="105" spans="1:3" ht="19.5" customHeight="1">
      <c r="A105" s="65" t="s">
        <v>146</v>
      </c>
      <c r="B105" s="66" t="s">
        <v>147</v>
      </c>
      <c r="C105" s="67"/>
    </row>
    <row r="106" spans="1:3" ht="19.5" customHeight="1">
      <c r="A106" s="65" t="s">
        <v>236</v>
      </c>
      <c r="B106" s="66" t="s">
        <v>237</v>
      </c>
      <c r="C106" s="67">
        <f>SUM(C107:C108)</f>
        <v>1000000</v>
      </c>
    </row>
    <row r="107" spans="1:3" ht="19.5" customHeight="1">
      <c r="A107" s="65"/>
      <c r="B107" s="133" t="s">
        <v>280</v>
      </c>
      <c r="C107" s="84">
        <v>1000000</v>
      </c>
    </row>
    <row r="108" spans="1:3" ht="19.5" customHeight="1">
      <c r="A108" s="117"/>
      <c r="B108" s="133" t="s">
        <v>241</v>
      </c>
      <c r="C108" s="82"/>
    </row>
    <row r="109" spans="1:3" ht="19.5" customHeight="1">
      <c r="A109" s="60" t="s">
        <v>148</v>
      </c>
      <c r="B109" s="58" t="s">
        <v>149</v>
      </c>
      <c r="C109" s="63">
        <f>C110+C111+C112+C113</f>
        <v>0</v>
      </c>
    </row>
    <row r="110" spans="1:3" ht="19.5" customHeight="1">
      <c r="A110" s="65" t="s">
        <v>150</v>
      </c>
      <c r="B110" s="66" t="s">
        <v>151</v>
      </c>
      <c r="C110" s="67"/>
    </row>
    <row r="111" spans="1:3" ht="19.5" customHeight="1">
      <c r="A111" s="65" t="s">
        <v>152</v>
      </c>
      <c r="B111" s="66" t="s">
        <v>153</v>
      </c>
      <c r="C111" s="67"/>
    </row>
    <row r="112" spans="1:4" s="3" customFormat="1" ht="19.5" customHeight="1">
      <c r="A112" s="65" t="s">
        <v>154</v>
      </c>
      <c r="B112" s="66" t="s">
        <v>155</v>
      </c>
      <c r="C112" s="67"/>
      <c r="D112" s="138"/>
    </row>
    <row r="113" spans="1:3" ht="19.5" customHeight="1">
      <c r="A113" s="65" t="s">
        <v>156</v>
      </c>
      <c r="B113" s="66" t="s">
        <v>157</v>
      </c>
      <c r="C113" s="67"/>
    </row>
    <row r="114" spans="1:3" ht="19.5" customHeight="1">
      <c r="A114" s="60" t="s">
        <v>158</v>
      </c>
      <c r="B114" s="58" t="s">
        <v>159</v>
      </c>
      <c r="C114" s="63"/>
    </row>
    <row r="115" spans="1:3" ht="19.5" customHeight="1">
      <c r="A115" s="60" t="s">
        <v>160</v>
      </c>
      <c r="B115" s="64" t="s">
        <v>161</v>
      </c>
      <c r="C115" s="63">
        <f>C85+C93+C98+C102+C109+C114</f>
        <v>1000000</v>
      </c>
    </row>
    <row r="116" spans="1:3" ht="19.5" customHeight="1">
      <c r="A116" s="24"/>
      <c r="B116" s="74" t="s">
        <v>229</v>
      </c>
      <c r="C116" s="28">
        <f>C83+C115</f>
        <v>1000000</v>
      </c>
    </row>
    <row r="117" spans="1:2" ht="19.5" customHeight="1">
      <c r="A117" s="23"/>
      <c r="B117" s="75"/>
    </row>
    <row r="118" spans="1:2" ht="19.5" customHeight="1">
      <c r="A118" s="23"/>
      <c r="B118" s="75"/>
    </row>
    <row r="119" spans="1:4" s="3" customFormat="1" ht="19.5" customHeight="1">
      <c r="A119" s="24"/>
      <c r="B119" s="74"/>
      <c r="C119" s="28"/>
      <c r="D119" s="138"/>
    </row>
    <row r="120" spans="1:2" ht="19.5" customHeight="1">
      <c r="A120" s="23"/>
      <c r="B120" s="75"/>
    </row>
    <row r="121" spans="1:2" ht="19.5" customHeight="1">
      <c r="A121" s="23"/>
      <c r="B121" s="75"/>
    </row>
    <row r="122" spans="1:2" ht="19.5" customHeight="1">
      <c r="A122" s="23"/>
      <c r="B122" s="75"/>
    </row>
    <row r="123" spans="1:4" s="3" customFormat="1" ht="19.5" customHeight="1">
      <c r="A123" s="24"/>
      <c r="B123" s="74"/>
      <c r="C123" s="28"/>
      <c r="D123" s="138"/>
    </row>
    <row r="124" spans="1:2" ht="19.5" customHeight="1">
      <c r="A124" s="23"/>
      <c r="B124" s="75"/>
    </row>
    <row r="125" spans="1:2" ht="19.5" customHeight="1">
      <c r="A125" s="23"/>
      <c r="B125" s="75"/>
    </row>
    <row r="126" spans="1:4" s="3" customFormat="1" ht="19.5" customHeight="1">
      <c r="A126" s="26"/>
      <c r="B126" s="76"/>
      <c r="C126" s="28"/>
      <c r="D126" s="138"/>
    </row>
    <row r="127" spans="1:2" ht="19.5" customHeight="1">
      <c r="A127" s="23"/>
      <c r="B127" s="75"/>
    </row>
    <row r="128" spans="1:2" ht="19.5" customHeight="1">
      <c r="A128" s="23"/>
      <c r="B128" s="75"/>
    </row>
    <row r="129" spans="1:2" ht="19.5" customHeight="1">
      <c r="A129" s="23"/>
      <c r="B129" s="77"/>
    </row>
    <row r="130" spans="1:2" ht="19.5" customHeight="1">
      <c r="A130" s="23"/>
      <c r="B130" s="77"/>
    </row>
    <row r="131" spans="1:2" ht="19.5" customHeight="1">
      <c r="A131" s="23"/>
      <c r="B131" s="77"/>
    </row>
    <row r="132" spans="1:2" ht="30" customHeight="1">
      <c r="A132" s="23"/>
      <c r="B132" s="75"/>
    </row>
    <row r="133" spans="1:4" s="3" customFormat="1" ht="30" customHeight="1">
      <c r="A133" s="26"/>
      <c r="B133" s="76"/>
      <c r="C133" s="28"/>
      <c r="D133" s="138"/>
    </row>
    <row r="134" spans="1:2" ht="30" customHeight="1">
      <c r="A134" s="23"/>
      <c r="B134" s="75"/>
    </row>
    <row r="135" spans="1:2" ht="30" customHeight="1">
      <c r="A135" s="23"/>
      <c r="B135" s="75"/>
    </row>
    <row r="136" spans="1:3" ht="30" customHeight="1">
      <c r="A136" s="23"/>
      <c r="B136" s="75"/>
      <c r="C136" s="28"/>
    </row>
  </sheetData>
  <sheetProtection/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7"/>
  <sheetViews>
    <sheetView workbookViewId="0" topLeftCell="A31">
      <selection activeCell="C44" sqref="C44"/>
    </sheetView>
  </sheetViews>
  <sheetFormatPr defaultColWidth="9.140625" defaultRowHeight="30" customHeight="1"/>
  <cols>
    <col min="1" max="1" width="6.421875" style="6" customWidth="1"/>
    <col min="2" max="2" width="69.57421875" style="98" bestFit="1" customWidth="1"/>
    <col min="3" max="3" width="15.140625" style="89" customWidth="1"/>
    <col min="4" max="4" width="13.421875" style="17" customWidth="1"/>
    <col min="5" max="5" width="22.7109375" style="6" customWidth="1"/>
    <col min="6" max="15" width="9.140625" style="6" customWidth="1"/>
    <col min="16" max="16" width="9.28125" style="6" customWidth="1"/>
    <col min="17" max="16384" width="9.140625" style="6" customWidth="1"/>
  </cols>
  <sheetData>
    <row r="1" spans="1:3" ht="30" customHeight="1">
      <c r="A1" s="56" t="s">
        <v>6</v>
      </c>
      <c r="B1" s="69" t="s">
        <v>234</v>
      </c>
      <c r="C1" s="100">
        <f>C2+C5+C8+C17+C20</f>
        <v>0</v>
      </c>
    </row>
    <row r="2" spans="1:3" ht="30" customHeight="1">
      <c r="A2" s="44" t="s">
        <v>8</v>
      </c>
      <c r="B2" s="103" t="s">
        <v>0</v>
      </c>
      <c r="C2" s="104">
        <f>SUM(C3:C4)</f>
        <v>0</v>
      </c>
    </row>
    <row r="3" spans="1:3" ht="30" customHeight="1">
      <c r="A3" s="7"/>
      <c r="B3" s="68"/>
      <c r="C3" s="82"/>
    </row>
    <row r="4" spans="1:3" ht="30" customHeight="1">
      <c r="A4" s="7"/>
      <c r="B4" s="68"/>
      <c r="C4" s="82"/>
    </row>
    <row r="5" spans="1:4" s="10" customFormat="1" ht="30" customHeight="1">
      <c r="A5" s="44" t="s">
        <v>10</v>
      </c>
      <c r="B5" s="103" t="s">
        <v>162</v>
      </c>
      <c r="C5" s="104">
        <f>SUM(C6:C7)</f>
        <v>0</v>
      </c>
      <c r="D5" s="28"/>
    </row>
    <row r="6" spans="1:4" s="10" customFormat="1" ht="30" customHeight="1">
      <c r="A6" s="7"/>
      <c r="B6" s="68" t="s">
        <v>238</v>
      </c>
      <c r="C6" s="15"/>
      <c r="D6" s="28"/>
    </row>
    <row r="7" spans="1:4" s="10" customFormat="1" ht="30" customHeight="1">
      <c r="A7" s="7"/>
      <c r="B7" s="68"/>
      <c r="C7" s="15"/>
      <c r="D7" s="28"/>
    </row>
    <row r="8" spans="1:4" s="10" customFormat="1" ht="30" customHeight="1">
      <c r="A8" s="44" t="s">
        <v>12</v>
      </c>
      <c r="B8" s="103" t="s">
        <v>1</v>
      </c>
      <c r="C8" s="104">
        <f>SUM(C9:C16)</f>
        <v>0</v>
      </c>
      <c r="D8" s="28"/>
    </row>
    <row r="9" spans="1:4" s="10" customFormat="1" ht="30" customHeight="1">
      <c r="A9" s="7"/>
      <c r="B9" s="68"/>
      <c r="C9" s="82"/>
      <c r="D9" s="28"/>
    </row>
    <row r="10" spans="1:3" ht="30" customHeight="1">
      <c r="A10" s="7"/>
      <c r="B10" s="70"/>
      <c r="C10" s="15"/>
    </row>
    <row r="11" spans="1:3" ht="30" customHeight="1">
      <c r="A11" s="7"/>
      <c r="B11" s="70"/>
      <c r="C11" s="15"/>
    </row>
    <row r="12" spans="1:3" ht="30" customHeight="1">
      <c r="A12" s="142"/>
      <c r="B12" s="70"/>
      <c r="C12" s="15"/>
    </row>
    <row r="13" spans="1:3" ht="30" customHeight="1">
      <c r="A13" s="142"/>
      <c r="B13" s="70"/>
      <c r="C13" s="15"/>
    </row>
    <row r="14" spans="1:3" ht="30" customHeight="1">
      <c r="A14" s="142"/>
      <c r="B14" s="70"/>
      <c r="C14" s="15"/>
    </row>
    <row r="15" spans="1:3" ht="30" customHeight="1">
      <c r="A15" s="142"/>
      <c r="B15" s="70"/>
      <c r="C15" s="15"/>
    </row>
    <row r="16" spans="1:3" ht="30" customHeight="1">
      <c r="A16" s="142"/>
      <c r="B16" s="70"/>
      <c r="C16" s="15"/>
    </row>
    <row r="17" spans="1:4" s="10" customFormat="1" ht="30" customHeight="1">
      <c r="A17" s="44" t="s">
        <v>14</v>
      </c>
      <c r="B17" s="103" t="s">
        <v>163</v>
      </c>
      <c r="C17" s="104">
        <f>C18+C19</f>
        <v>0</v>
      </c>
      <c r="D17" s="28"/>
    </row>
    <row r="18" spans="1:4" s="10" customFormat="1" ht="30" customHeight="1">
      <c r="A18" s="7"/>
      <c r="B18" s="68"/>
      <c r="C18" s="82"/>
      <c r="D18" s="28"/>
    </row>
    <row r="19" spans="1:4" s="10" customFormat="1" ht="30" customHeight="1">
      <c r="A19" s="7"/>
      <c r="B19" s="16"/>
      <c r="C19" s="15"/>
      <c r="D19" s="28"/>
    </row>
    <row r="20" spans="1:4" s="10" customFormat="1" ht="30" customHeight="1">
      <c r="A20" s="44" t="s">
        <v>164</v>
      </c>
      <c r="B20" s="103" t="s">
        <v>165</v>
      </c>
      <c r="C20" s="104">
        <f>C21+C22+C24+C26+C28+C31+C32+C34+C35+C37</f>
        <v>0</v>
      </c>
      <c r="D20" s="28"/>
    </row>
    <row r="21" spans="1:4" s="10" customFormat="1" ht="30" customHeight="1">
      <c r="A21" s="44" t="s">
        <v>17</v>
      </c>
      <c r="B21" s="103" t="s">
        <v>166</v>
      </c>
      <c r="C21" s="104"/>
      <c r="D21" s="28"/>
    </row>
    <row r="22" spans="1:6" s="10" customFormat="1" ht="30" customHeight="1">
      <c r="A22" s="44" t="s">
        <v>167</v>
      </c>
      <c r="B22" s="103" t="s">
        <v>168</v>
      </c>
      <c r="C22" s="104">
        <f>SUM(C23:C23)</f>
        <v>0</v>
      </c>
      <c r="D22" s="28"/>
      <c r="F22" s="10" t="s">
        <v>5</v>
      </c>
    </row>
    <row r="23" spans="1:4" s="10" customFormat="1" ht="30" customHeight="1">
      <c r="A23" s="7"/>
      <c r="B23" s="70"/>
      <c r="C23" s="15"/>
      <c r="D23" s="28"/>
    </row>
    <row r="24" spans="1:4" s="10" customFormat="1" ht="30" customHeight="1">
      <c r="A24" s="44" t="s">
        <v>169</v>
      </c>
      <c r="B24" s="103" t="s">
        <v>170</v>
      </c>
      <c r="C24" s="104"/>
      <c r="D24" s="28"/>
    </row>
    <row r="25" spans="1:4" s="10" customFormat="1" ht="30" customHeight="1">
      <c r="A25" s="7"/>
      <c r="B25" s="70"/>
      <c r="C25" s="32"/>
      <c r="D25" s="28"/>
    </row>
    <row r="26" spans="1:4" s="10" customFormat="1" ht="30" customHeight="1">
      <c r="A26" s="44" t="s">
        <v>171</v>
      </c>
      <c r="B26" s="103" t="s">
        <v>172</v>
      </c>
      <c r="C26" s="104"/>
      <c r="D26" s="28"/>
    </row>
    <row r="27" spans="1:4" s="10" customFormat="1" ht="30" customHeight="1">
      <c r="A27" s="7"/>
      <c r="B27" s="70"/>
      <c r="C27" s="32"/>
      <c r="D27" s="28"/>
    </row>
    <row r="28" spans="1:4" s="10" customFormat="1" ht="30" customHeight="1">
      <c r="A28" s="44" t="s">
        <v>173</v>
      </c>
      <c r="B28" s="103" t="s">
        <v>174</v>
      </c>
      <c r="C28" s="104">
        <f>SUM(C29:C30)</f>
        <v>0</v>
      </c>
      <c r="D28" s="28"/>
    </row>
    <row r="29" spans="1:4" s="3" customFormat="1" ht="30" customHeight="1">
      <c r="A29" s="2"/>
      <c r="B29" s="91"/>
      <c r="C29" s="82"/>
      <c r="D29" s="138"/>
    </row>
    <row r="30" spans="1:4" s="10" customFormat="1" ht="30" customHeight="1">
      <c r="A30" s="7"/>
      <c r="B30" s="91"/>
      <c r="C30" s="82"/>
      <c r="D30" s="28"/>
    </row>
    <row r="31" spans="1:4" s="10" customFormat="1" ht="30" customHeight="1">
      <c r="A31" s="44" t="s">
        <v>175</v>
      </c>
      <c r="B31" s="103" t="s">
        <v>176</v>
      </c>
      <c r="C31" s="104"/>
      <c r="D31" s="28"/>
    </row>
    <row r="32" spans="1:4" s="10" customFormat="1" ht="30" customHeight="1">
      <c r="A32" s="44" t="s">
        <v>177</v>
      </c>
      <c r="B32" s="103" t="s">
        <v>178</v>
      </c>
      <c r="C32" s="104">
        <f>C33</f>
        <v>0</v>
      </c>
      <c r="D32" s="28"/>
    </row>
    <row r="33" spans="1:4" s="10" customFormat="1" ht="30" customHeight="1">
      <c r="A33" s="7"/>
      <c r="B33" s="93"/>
      <c r="C33" s="15"/>
      <c r="D33" s="28"/>
    </row>
    <row r="34" spans="1:4" s="10" customFormat="1" ht="30" customHeight="1">
      <c r="A34" s="44" t="s">
        <v>179</v>
      </c>
      <c r="B34" s="103" t="s">
        <v>180</v>
      </c>
      <c r="C34" s="104"/>
      <c r="D34" s="28"/>
    </row>
    <row r="35" spans="1:4" s="10" customFormat="1" ht="30" customHeight="1">
      <c r="A35" s="44" t="s">
        <v>181</v>
      </c>
      <c r="B35" s="103" t="s">
        <v>182</v>
      </c>
      <c r="C35" s="104"/>
      <c r="D35" s="28"/>
    </row>
    <row r="36" spans="1:4" s="10" customFormat="1" ht="30" customHeight="1">
      <c r="A36" s="7"/>
      <c r="B36" s="70"/>
      <c r="C36" s="15"/>
      <c r="D36" s="28"/>
    </row>
    <row r="37" spans="1:4" s="10" customFormat="1" ht="30" customHeight="1">
      <c r="A37" s="44" t="s">
        <v>183</v>
      </c>
      <c r="B37" s="103" t="s">
        <v>184</v>
      </c>
      <c r="C37" s="104">
        <f>SUM(C38:C40)</f>
        <v>0</v>
      </c>
      <c r="D37" s="28"/>
    </row>
    <row r="38" spans="1:4" s="10" customFormat="1" ht="30" customHeight="1">
      <c r="A38" s="7"/>
      <c r="B38" s="91"/>
      <c r="C38" s="15"/>
      <c r="D38" s="17"/>
    </row>
    <row r="39" spans="1:4" s="10" customFormat="1" ht="30" customHeight="1">
      <c r="A39" s="7"/>
      <c r="B39" s="91"/>
      <c r="C39" s="15"/>
      <c r="D39" s="28"/>
    </row>
    <row r="40" spans="1:4" s="10" customFormat="1" ht="30" customHeight="1">
      <c r="A40" s="7"/>
      <c r="B40" s="91"/>
      <c r="C40" s="15"/>
      <c r="D40" s="28"/>
    </row>
    <row r="41" spans="1:4" s="10" customFormat="1" ht="30" customHeight="1">
      <c r="A41" s="43" t="s">
        <v>19</v>
      </c>
      <c r="B41" s="72" t="s">
        <v>233</v>
      </c>
      <c r="C41" s="105">
        <f>C42+C48+C52</f>
        <v>1000000</v>
      </c>
      <c r="D41" s="28"/>
    </row>
    <row r="42" spans="1:3" ht="30" customHeight="1">
      <c r="A42" s="44" t="s">
        <v>21</v>
      </c>
      <c r="B42" s="103" t="s">
        <v>185</v>
      </c>
      <c r="C42" s="104">
        <f>SUM(C43:C46)</f>
        <v>1000000</v>
      </c>
    </row>
    <row r="43" spans="1:4" s="10" customFormat="1" ht="30" customHeight="1">
      <c r="A43" s="7"/>
      <c r="B43" s="187" t="s">
        <v>260</v>
      </c>
      <c r="C43" s="15">
        <v>1000000</v>
      </c>
      <c r="D43" s="28"/>
    </row>
    <row r="44" spans="1:4" s="10" customFormat="1" ht="30" customHeight="1">
      <c r="A44" s="7"/>
      <c r="B44" s="68"/>
      <c r="C44" s="82"/>
      <c r="D44" s="28"/>
    </row>
    <row r="45" spans="1:4" s="10" customFormat="1" ht="30" customHeight="1">
      <c r="A45" s="7"/>
      <c r="B45" s="68"/>
      <c r="C45" s="82"/>
      <c r="D45" s="28"/>
    </row>
    <row r="46" spans="1:4" s="10" customFormat="1" ht="30" customHeight="1">
      <c r="A46" s="7"/>
      <c r="B46" s="68"/>
      <c r="C46" s="82"/>
      <c r="D46" s="28"/>
    </row>
    <row r="47" spans="1:4" s="10" customFormat="1" ht="30" customHeight="1">
      <c r="A47" s="44" t="s">
        <v>23</v>
      </c>
      <c r="B47" s="103" t="s">
        <v>186</v>
      </c>
      <c r="C47" s="106"/>
      <c r="D47" s="28"/>
    </row>
    <row r="48" spans="1:4" s="10" customFormat="1" ht="30" customHeight="1">
      <c r="A48" s="44" t="s">
        <v>25</v>
      </c>
      <c r="B48" s="103" t="s">
        <v>187</v>
      </c>
      <c r="C48" s="106">
        <f>SUM(C49:C49)</f>
        <v>0</v>
      </c>
      <c r="D48" s="28"/>
    </row>
    <row r="49" spans="1:4" s="10" customFormat="1" ht="30" customHeight="1">
      <c r="A49" s="7"/>
      <c r="B49" s="92"/>
      <c r="C49" s="83"/>
      <c r="D49" s="28"/>
    </row>
    <row r="50" spans="1:4" s="10" customFormat="1" ht="30" customHeight="1">
      <c r="A50" s="44" t="s">
        <v>27</v>
      </c>
      <c r="B50" s="103" t="s">
        <v>188</v>
      </c>
      <c r="C50" s="106"/>
      <c r="D50" s="28"/>
    </row>
    <row r="51" spans="1:4" s="10" customFormat="1" ht="30" customHeight="1">
      <c r="A51" s="7"/>
      <c r="B51" s="70"/>
      <c r="C51" s="15"/>
      <c r="D51" s="28"/>
    </row>
    <row r="52" spans="1:4" s="10" customFormat="1" ht="30" customHeight="1">
      <c r="A52" s="44" t="s">
        <v>29</v>
      </c>
      <c r="B52" s="103" t="s">
        <v>189</v>
      </c>
      <c r="C52" s="106">
        <f>C53+C54+C55+C56+C60+C61+C62</f>
        <v>0</v>
      </c>
      <c r="D52" s="28"/>
    </row>
    <row r="53" spans="1:4" s="10" customFormat="1" ht="30" customHeight="1">
      <c r="A53" s="44" t="s">
        <v>31</v>
      </c>
      <c r="B53" s="103" t="s">
        <v>190</v>
      </c>
      <c r="C53" s="106"/>
      <c r="D53" s="28"/>
    </row>
    <row r="54" spans="1:4" s="10" customFormat="1" ht="30" customHeight="1">
      <c r="A54" s="44" t="s">
        <v>191</v>
      </c>
      <c r="B54" s="103" t="s">
        <v>192</v>
      </c>
      <c r="C54" s="106"/>
      <c r="D54" s="28"/>
    </row>
    <row r="55" spans="1:4" s="10" customFormat="1" ht="30" customHeight="1">
      <c r="A55" s="44" t="s">
        <v>193</v>
      </c>
      <c r="B55" s="103" t="s">
        <v>172</v>
      </c>
      <c r="C55" s="106"/>
      <c r="D55" s="28"/>
    </row>
    <row r="56" spans="1:4" s="10" customFormat="1" ht="30" customHeight="1">
      <c r="A56" s="44" t="s">
        <v>194</v>
      </c>
      <c r="B56" s="103" t="s">
        <v>195</v>
      </c>
      <c r="C56" s="106">
        <f>C57+C58</f>
        <v>0</v>
      </c>
      <c r="D56" s="28"/>
    </row>
    <row r="57" spans="1:4" s="10" customFormat="1" ht="30" customHeight="1">
      <c r="A57" s="7"/>
      <c r="B57" s="70"/>
      <c r="C57" s="15"/>
      <c r="D57" s="28"/>
    </row>
    <row r="58" spans="1:4" s="10" customFormat="1" ht="30" customHeight="1">
      <c r="A58" s="7"/>
      <c r="B58" s="70"/>
      <c r="C58" s="15"/>
      <c r="D58" s="28"/>
    </row>
    <row r="59" spans="1:4" s="10" customFormat="1" ht="30" customHeight="1">
      <c r="A59" s="44" t="s">
        <v>196</v>
      </c>
      <c r="B59" s="103" t="s">
        <v>197</v>
      </c>
      <c r="C59" s="106"/>
      <c r="D59" s="28"/>
    </row>
    <row r="60" spans="1:3" ht="30" customHeight="1">
      <c r="A60" s="44" t="s">
        <v>198</v>
      </c>
      <c r="B60" s="103" t="s">
        <v>178</v>
      </c>
      <c r="C60" s="106"/>
    </row>
    <row r="61" spans="1:3" ht="30" customHeight="1">
      <c r="A61" s="44" t="s">
        <v>199</v>
      </c>
      <c r="B61" s="103" t="s">
        <v>200</v>
      </c>
      <c r="C61" s="106"/>
    </row>
    <row r="62" spans="1:4" s="10" customFormat="1" ht="30" customHeight="1">
      <c r="A62" s="44" t="s">
        <v>201</v>
      </c>
      <c r="B62" s="103" t="s">
        <v>202</v>
      </c>
      <c r="C62" s="106"/>
      <c r="D62" s="28"/>
    </row>
    <row r="63" spans="1:4" s="10" customFormat="1" ht="30" customHeight="1">
      <c r="A63" s="7"/>
      <c r="B63" s="70"/>
      <c r="C63" s="15"/>
      <c r="D63" s="28"/>
    </row>
    <row r="64" spans="1:3" ht="30" customHeight="1">
      <c r="A64" s="56" t="s">
        <v>33</v>
      </c>
      <c r="B64" s="69" t="s">
        <v>203</v>
      </c>
      <c r="C64" s="107">
        <f>C65+C68</f>
        <v>0</v>
      </c>
    </row>
    <row r="65" spans="1:4" s="10" customFormat="1" ht="30" customHeight="1">
      <c r="A65" s="44" t="s">
        <v>35</v>
      </c>
      <c r="B65" s="103" t="s">
        <v>2</v>
      </c>
      <c r="C65" s="106">
        <f>SUM(C66:C67)</f>
        <v>0</v>
      </c>
      <c r="D65" s="28"/>
    </row>
    <row r="66" spans="1:3" ht="30" customHeight="1">
      <c r="A66" s="7"/>
      <c r="B66" s="91"/>
      <c r="C66" s="88"/>
    </row>
    <row r="67" spans="1:3" ht="30" customHeight="1">
      <c r="A67" s="7"/>
      <c r="B67" s="91"/>
      <c r="C67" s="88"/>
    </row>
    <row r="68" spans="1:3" ht="30" customHeight="1">
      <c r="A68" s="44" t="s">
        <v>37</v>
      </c>
      <c r="B68" s="103" t="s">
        <v>3</v>
      </c>
      <c r="C68" s="106">
        <f>C69+C71</f>
        <v>0</v>
      </c>
    </row>
    <row r="69" spans="1:3" ht="30" customHeight="1">
      <c r="A69" s="30"/>
      <c r="B69" s="101" t="s">
        <v>230</v>
      </c>
      <c r="C69" s="108">
        <f>SUM(C70:C70)</f>
        <v>0</v>
      </c>
    </row>
    <row r="70" spans="1:4" s="10" customFormat="1" ht="30" customHeight="1">
      <c r="A70" s="7"/>
      <c r="B70" s="98"/>
      <c r="C70" s="88"/>
      <c r="D70" s="28"/>
    </row>
    <row r="71" spans="1:4" s="10" customFormat="1" ht="30" customHeight="1">
      <c r="A71" s="31"/>
      <c r="B71" s="101" t="s">
        <v>231</v>
      </c>
      <c r="C71" s="102">
        <f>SUM(C72:C72)</f>
        <v>0</v>
      </c>
      <c r="D71" s="28"/>
    </row>
    <row r="72" spans="1:3" ht="30" customHeight="1">
      <c r="A72" s="7"/>
      <c r="B72" s="99"/>
      <c r="C72" s="15"/>
    </row>
    <row r="73" spans="1:4" s="10" customFormat="1" ht="30" customHeight="1">
      <c r="A73" s="43" t="s">
        <v>204</v>
      </c>
      <c r="B73" s="72" t="s">
        <v>205</v>
      </c>
      <c r="C73" s="105">
        <f>C1+C41+C64</f>
        <v>1000000</v>
      </c>
      <c r="D73" s="28"/>
    </row>
    <row r="74" spans="1:3" ht="30" customHeight="1">
      <c r="A74" s="43" t="s">
        <v>60</v>
      </c>
      <c r="B74" s="72" t="s">
        <v>206</v>
      </c>
      <c r="C74" s="109">
        <f>C75+C76+C77</f>
        <v>0</v>
      </c>
    </row>
    <row r="75" spans="1:4" s="10" customFormat="1" ht="30" customHeight="1">
      <c r="A75" s="44" t="s">
        <v>62</v>
      </c>
      <c r="B75" s="103" t="s">
        <v>207</v>
      </c>
      <c r="C75" s="104"/>
      <c r="D75" s="28"/>
    </row>
    <row r="76" spans="1:8" s="10" customFormat="1" ht="30" customHeight="1">
      <c r="A76" s="44" t="s">
        <v>64</v>
      </c>
      <c r="B76" s="103" t="s">
        <v>208</v>
      </c>
      <c r="C76" s="104"/>
      <c r="D76" s="28"/>
      <c r="G76" s="18"/>
      <c r="H76" s="13"/>
    </row>
    <row r="77" spans="1:4" s="10" customFormat="1" ht="30" customHeight="1">
      <c r="A77" s="44" t="s">
        <v>66</v>
      </c>
      <c r="B77" s="103" t="s">
        <v>209</v>
      </c>
      <c r="C77" s="104"/>
      <c r="D77" s="28"/>
    </row>
    <row r="78" spans="1:4" s="10" customFormat="1" ht="30" customHeight="1">
      <c r="A78" s="7"/>
      <c r="B78" s="70"/>
      <c r="C78" s="15"/>
      <c r="D78" s="28"/>
    </row>
    <row r="79" spans="1:4" s="10" customFormat="1" ht="30" customHeight="1">
      <c r="A79" s="56" t="s">
        <v>82</v>
      </c>
      <c r="B79" s="69" t="s">
        <v>210</v>
      </c>
      <c r="C79" s="107">
        <f>C80+C81+C82+C83</f>
        <v>0</v>
      </c>
      <c r="D79" s="28"/>
    </row>
    <row r="80" spans="1:4" s="10" customFormat="1" ht="30" customHeight="1">
      <c r="A80" s="44" t="s">
        <v>84</v>
      </c>
      <c r="B80" s="103" t="s">
        <v>211</v>
      </c>
      <c r="C80" s="104"/>
      <c r="D80" s="28"/>
    </row>
    <row r="81" spans="1:4" s="10" customFormat="1" ht="30" customHeight="1">
      <c r="A81" s="44" t="s">
        <v>86</v>
      </c>
      <c r="B81" s="103" t="s">
        <v>212</v>
      </c>
      <c r="C81" s="104"/>
      <c r="D81" s="28"/>
    </row>
    <row r="82" spans="1:4" s="10" customFormat="1" ht="30" customHeight="1">
      <c r="A82" s="44" t="s">
        <v>88</v>
      </c>
      <c r="B82" s="103" t="s">
        <v>213</v>
      </c>
      <c r="C82" s="104"/>
      <c r="D82" s="28"/>
    </row>
    <row r="83" spans="1:4" s="10" customFormat="1" ht="30" customHeight="1">
      <c r="A83" s="44" t="s">
        <v>90</v>
      </c>
      <c r="B83" s="103" t="s">
        <v>214</v>
      </c>
      <c r="C83" s="104"/>
      <c r="D83" s="28"/>
    </row>
    <row r="84" spans="1:4" s="10" customFormat="1" ht="30" customHeight="1">
      <c r="A84" s="56" t="s">
        <v>215</v>
      </c>
      <c r="B84" s="69" t="s">
        <v>216</v>
      </c>
      <c r="C84" s="107">
        <f>C85+C87+C88+C89</f>
        <v>0</v>
      </c>
      <c r="D84" s="28"/>
    </row>
    <row r="85" spans="1:4" s="10" customFormat="1" ht="30" customHeight="1">
      <c r="A85" s="44" t="s">
        <v>96</v>
      </c>
      <c r="B85" s="103" t="s">
        <v>228</v>
      </c>
      <c r="C85" s="110">
        <f>SUM(C86:C86)</f>
        <v>0</v>
      </c>
      <c r="D85" s="28"/>
    </row>
    <row r="86" spans="1:4" s="10" customFormat="1" ht="30" customHeight="1">
      <c r="A86" s="7"/>
      <c r="B86" s="70"/>
      <c r="C86" s="84"/>
      <c r="D86" s="28"/>
    </row>
    <row r="87" spans="1:4" s="10" customFormat="1" ht="30" customHeight="1">
      <c r="A87" s="44" t="s">
        <v>98</v>
      </c>
      <c r="B87" s="103" t="s">
        <v>217</v>
      </c>
      <c r="C87" s="110"/>
      <c r="D87" s="28"/>
    </row>
    <row r="88" spans="1:3" ht="30" customHeight="1">
      <c r="A88" s="44" t="s">
        <v>100</v>
      </c>
      <c r="B88" s="103" t="s">
        <v>218</v>
      </c>
      <c r="C88" s="110"/>
    </row>
    <row r="89" spans="1:4" s="10" customFormat="1" ht="30" customHeight="1">
      <c r="A89" s="44" t="s">
        <v>102</v>
      </c>
      <c r="B89" s="103" t="s">
        <v>219</v>
      </c>
      <c r="C89" s="110"/>
      <c r="D89" s="28"/>
    </row>
    <row r="90" spans="1:4" s="10" customFormat="1" ht="30" customHeight="1">
      <c r="A90" s="43" t="s">
        <v>104</v>
      </c>
      <c r="B90" s="72" t="s">
        <v>220</v>
      </c>
      <c r="C90" s="113">
        <f>C91+C92+C93+C94</f>
        <v>0</v>
      </c>
      <c r="D90" s="28"/>
    </row>
    <row r="91" spans="1:4" s="10" customFormat="1" ht="30" customHeight="1">
      <c r="A91" s="44" t="s">
        <v>106</v>
      </c>
      <c r="B91" s="103" t="s">
        <v>221</v>
      </c>
      <c r="C91" s="110"/>
      <c r="D91" s="28"/>
    </row>
    <row r="92" spans="1:4" s="10" customFormat="1" ht="30" customHeight="1">
      <c r="A92" s="44" t="s">
        <v>108</v>
      </c>
      <c r="B92" s="103" t="s">
        <v>222</v>
      </c>
      <c r="C92" s="110"/>
      <c r="D92" s="28"/>
    </row>
    <row r="93" spans="1:4" s="10" customFormat="1" ht="30" customHeight="1">
      <c r="A93" s="44" t="s">
        <v>110</v>
      </c>
      <c r="B93" s="103" t="s">
        <v>223</v>
      </c>
      <c r="C93" s="110"/>
      <c r="D93" s="28"/>
    </row>
    <row r="94" spans="1:4" s="10" customFormat="1" ht="30" customHeight="1">
      <c r="A94" s="44" t="s">
        <v>112</v>
      </c>
      <c r="B94" s="103" t="s">
        <v>224</v>
      </c>
      <c r="C94" s="110"/>
      <c r="D94" s="28"/>
    </row>
    <row r="95" spans="1:4" s="10" customFormat="1" ht="30" customHeight="1">
      <c r="A95" s="43" t="s">
        <v>114</v>
      </c>
      <c r="B95" s="72" t="s">
        <v>225</v>
      </c>
      <c r="C95" s="111">
        <f>C74+C79+C84+C90</f>
        <v>0</v>
      </c>
      <c r="D95" s="28"/>
    </row>
    <row r="96" spans="1:4" s="10" customFormat="1" ht="30" customHeight="1">
      <c r="A96" s="112" t="s">
        <v>226</v>
      </c>
      <c r="B96" s="49" t="s">
        <v>227</v>
      </c>
      <c r="C96" s="113">
        <f>C73+C95</f>
        <v>1000000</v>
      </c>
      <c r="D96" s="28"/>
    </row>
    <row r="97" spans="1:255" ht="30" customHeight="1">
      <c r="A97" s="21"/>
      <c r="B97" s="94"/>
      <c r="C97" s="15"/>
      <c r="D97" s="140"/>
      <c r="E97" s="22"/>
      <c r="F97" s="21"/>
      <c r="G97" s="22"/>
      <c r="H97" s="21"/>
      <c r="I97" s="22"/>
      <c r="J97" s="21"/>
      <c r="K97" s="22"/>
      <c r="L97" s="21"/>
      <c r="M97" s="22"/>
      <c r="N97" s="21"/>
      <c r="O97" s="22"/>
      <c r="P97" s="21"/>
      <c r="Q97" s="22"/>
      <c r="R97" s="21"/>
      <c r="S97" s="22"/>
      <c r="T97" s="21"/>
      <c r="U97" s="22"/>
      <c r="V97" s="21"/>
      <c r="W97" s="22"/>
      <c r="X97" s="21"/>
      <c r="Y97" s="22"/>
      <c r="Z97" s="21"/>
      <c r="AA97" s="22"/>
      <c r="AB97" s="21"/>
      <c r="AC97" s="22"/>
      <c r="AD97" s="21"/>
      <c r="AE97" s="22"/>
      <c r="AF97" s="21"/>
      <c r="AG97" s="22"/>
      <c r="AH97" s="21"/>
      <c r="AI97" s="22"/>
      <c r="AJ97" s="21"/>
      <c r="AK97" s="22"/>
      <c r="AL97" s="21"/>
      <c r="AM97" s="22"/>
      <c r="AN97" s="21"/>
      <c r="AO97" s="22"/>
      <c r="AP97" s="21"/>
      <c r="AQ97" s="22"/>
      <c r="AR97" s="21"/>
      <c r="AS97" s="22"/>
      <c r="AT97" s="21"/>
      <c r="AU97" s="22"/>
      <c r="AV97" s="21"/>
      <c r="AW97" s="22"/>
      <c r="AX97" s="21"/>
      <c r="AY97" s="22"/>
      <c r="AZ97" s="21"/>
      <c r="BA97" s="22"/>
      <c r="BB97" s="21"/>
      <c r="BC97" s="22"/>
      <c r="BD97" s="21"/>
      <c r="BE97" s="22"/>
      <c r="BF97" s="21"/>
      <c r="BG97" s="22"/>
      <c r="BH97" s="21"/>
      <c r="BI97" s="22"/>
      <c r="BJ97" s="21"/>
      <c r="BK97" s="22"/>
      <c r="BL97" s="21"/>
      <c r="BM97" s="22"/>
      <c r="BN97" s="21"/>
      <c r="BO97" s="22"/>
      <c r="BP97" s="21"/>
      <c r="BQ97" s="22"/>
      <c r="BR97" s="21"/>
      <c r="BS97" s="22"/>
      <c r="BT97" s="21"/>
      <c r="BU97" s="22"/>
      <c r="BV97" s="21"/>
      <c r="BW97" s="22"/>
      <c r="BX97" s="21"/>
      <c r="BY97" s="22"/>
      <c r="BZ97" s="21"/>
      <c r="CA97" s="22"/>
      <c r="CB97" s="21"/>
      <c r="CC97" s="22"/>
      <c r="CD97" s="21"/>
      <c r="CE97" s="22"/>
      <c r="CF97" s="21"/>
      <c r="CG97" s="22"/>
      <c r="CH97" s="21"/>
      <c r="CI97" s="22"/>
      <c r="CJ97" s="21"/>
      <c r="CK97" s="22"/>
      <c r="CL97" s="21"/>
      <c r="CM97" s="22"/>
      <c r="CN97" s="21"/>
      <c r="CO97" s="22"/>
      <c r="CP97" s="21"/>
      <c r="CQ97" s="22"/>
      <c r="CR97" s="21"/>
      <c r="CS97" s="22"/>
      <c r="CT97" s="21"/>
      <c r="CU97" s="22"/>
      <c r="CV97" s="21"/>
      <c r="CW97" s="22"/>
      <c r="CX97" s="21"/>
      <c r="CY97" s="22"/>
      <c r="CZ97" s="21"/>
      <c r="DA97" s="22"/>
      <c r="DB97" s="21"/>
      <c r="DC97" s="22"/>
      <c r="DD97" s="21"/>
      <c r="DE97" s="22"/>
      <c r="DF97" s="21"/>
      <c r="DG97" s="22"/>
      <c r="DH97" s="21"/>
      <c r="DI97" s="22"/>
      <c r="DJ97" s="21"/>
      <c r="DK97" s="22"/>
      <c r="DL97" s="21"/>
      <c r="DM97" s="22"/>
      <c r="DN97" s="21"/>
      <c r="DO97" s="22"/>
      <c r="DP97" s="21"/>
      <c r="DQ97" s="22"/>
      <c r="DR97" s="21"/>
      <c r="DS97" s="22"/>
      <c r="DT97" s="21"/>
      <c r="DU97" s="22"/>
      <c r="DV97" s="21"/>
      <c r="DW97" s="22"/>
      <c r="DX97" s="21"/>
      <c r="DY97" s="22"/>
      <c r="DZ97" s="21"/>
      <c r="EA97" s="22"/>
      <c r="EB97" s="21"/>
      <c r="EC97" s="22"/>
      <c r="ED97" s="21"/>
      <c r="EE97" s="22"/>
      <c r="EF97" s="21"/>
      <c r="EG97" s="22"/>
      <c r="EH97" s="21"/>
      <c r="EI97" s="22"/>
      <c r="EJ97" s="21"/>
      <c r="EK97" s="22"/>
      <c r="EL97" s="21"/>
      <c r="EM97" s="22"/>
      <c r="EN97" s="21"/>
      <c r="EO97" s="22"/>
      <c r="EP97" s="21"/>
      <c r="EQ97" s="22"/>
      <c r="ER97" s="21"/>
      <c r="ES97" s="22"/>
      <c r="ET97" s="21"/>
      <c r="EU97" s="22"/>
      <c r="EV97" s="21"/>
      <c r="EW97" s="22"/>
      <c r="EX97" s="21"/>
      <c r="EY97" s="22"/>
      <c r="EZ97" s="21"/>
      <c r="FA97" s="22"/>
      <c r="FB97" s="21"/>
      <c r="FC97" s="22"/>
      <c r="FD97" s="21"/>
      <c r="FE97" s="22"/>
      <c r="FF97" s="21"/>
      <c r="FG97" s="22"/>
      <c r="FH97" s="21"/>
      <c r="FI97" s="22"/>
      <c r="FJ97" s="21"/>
      <c r="FK97" s="22"/>
      <c r="FL97" s="21"/>
      <c r="FM97" s="22"/>
      <c r="FN97" s="21"/>
      <c r="FO97" s="22"/>
      <c r="FP97" s="21"/>
      <c r="FQ97" s="22"/>
      <c r="FR97" s="21"/>
      <c r="FS97" s="22"/>
      <c r="FT97" s="21"/>
      <c r="FU97" s="22"/>
      <c r="FV97" s="21"/>
      <c r="FW97" s="22"/>
      <c r="FX97" s="21"/>
      <c r="FY97" s="22"/>
      <c r="FZ97" s="21"/>
      <c r="GA97" s="22"/>
      <c r="GB97" s="21"/>
      <c r="GC97" s="22"/>
      <c r="GD97" s="21"/>
      <c r="GE97" s="22"/>
      <c r="GF97" s="21"/>
      <c r="GG97" s="22"/>
      <c r="GH97" s="21"/>
      <c r="GI97" s="22"/>
      <c r="GJ97" s="21"/>
      <c r="GK97" s="22"/>
      <c r="GL97" s="21"/>
      <c r="GM97" s="22"/>
      <c r="GN97" s="21"/>
      <c r="GO97" s="22"/>
      <c r="GP97" s="21"/>
      <c r="GQ97" s="22"/>
      <c r="GR97" s="21"/>
      <c r="GS97" s="22"/>
      <c r="GT97" s="21"/>
      <c r="GU97" s="22"/>
      <c r="GV97" s="21"/>
      <c r="GW97" s="22"/>
      <c r="GX97" s="21"/>
      <c r="GY97" s="22"/>
      <c r="GZ97" s="21"/>
      <c r="HA97" s="22"/>
      <c r="HB97" s="21"/>
      <c r="HC97" s="22"/>
      <c r="HD97" s="21"/>
      <c r="HE97" s="22"/>
      <c r="HF97" s="21"/>
      <c r="HG97" s="22"/>
      <c r="HH97" s="21"/>
      <c r="HI97" s="22"/>
      <c r="HJ97" s="21"/>
      <c r="HK97" s="22"/>
      <c r="HL97" s="21"/>
      <c r="HM97" s="22"/>
      <c r="HN97" s="21"/>
      <c r="HO97" s="22"/>
      <c r="HP97" s="21"/>
      <c r="HQ97" s="22"/>
      <c r="HR97" s="21"/>
      <c r="HS97" s="22"/>
      <c r="HT97" s="21"/>
      <c r="HU97" s="22"/>
      <c r="HV97" s="21"/>
      <c r="HW97" s="22"/>
      <c r="HX97" s="21"/>
      <c r="HY97" s="22"/>
      <c r="HZ97" s="21"/>
      <c r="IA97" s="22"/>
      <c r="IB97" s="21"/>
      <c r="IC97" s="22"/>
      <c r="ID97" s="21"/>
      <c r="IE97" s="22"/>
      <c r="IF97" s="21"/>
      <c r="IG97" s="22"/>
      <c r="IH97" s="21"/>
      <c r="II97" s="22"/>
      <c r="IJ97" s="21"/>
      <c r="IK97" s="22"/>
      <c r="IL97" s="21"/>
      <c r="IM97" s="22"/>
      <c r="IN97" s="21"/>
      <c r="IO97" s="22"/>
      <c r="IP97" s="21"/>
      <c r="IQ97" s="22"/>
      <c r="IR97" s="21"/>
      <c r="IS97" s="22"/>
      <c r="IT97" s="21"/>
      <c r="IU97" s="22"/>
    </row>
    <row r="98" spans="1:3" ht="30" customHeight="1">
      <c r="A98" s="23"/>
      <c r="B98" s="95"/>
      <c r="C98" s="15"/>
    </row>
    <row r="99" spans="1:3" ht="30" customHeight="1">
      <c r="A99" s="23"/>
      <c r="B99" s="95"/>
      <c r="C99" s="15"/>
    </row>
    <row r="100" spans="1:3" ht="30" customHeight="1">
      <c r="A100" s="23"/>
      <c r="B100" s="95"/>
      <c r="C100" s="83"/>
    </row>
    <row r="101" spans="1:4" s="10" customFormat="1" ht="30" customHeight="1">
      <c r="A101" s="24"/>
      <c r="B101" s="96"/>
      <c r="C101" s="32"/>
      <c r="D101" s="28"/>
    </row>
    <row r="102" spans="1:4" s="10" customFormat="1" ht="30" customHeight="1">
      <c r="A102" s="24"/>
      <c r="B102" s="96"/>
      <c r="C102" s="32"/>
      <c r="D102" s="28"/>
    </row>
    <row r="103" spans="1:6" ht="30" customHeight="1">
      <c r="A103" s="23"/>
      <c r="B103" s="95"/>
      <c r="C103" s="84"/>
      <c r="E103" s="25"/>
      <c r="F103" s="12"/>
    </row>
    <row r="104" spans="1:6" ht="30" customHeight="1">
      <c r="A104" s="23"/>
      <c r="B104" s="95"/>
      <c r="C104" s="15"/>
      <c r="E104" s="25"/>
      <c r="F104" s="12"/>
    </row>
    <row r="105" spans="1:6" ht="30" customHeight="1">
      <c r="A105" s="23"/>
      <c r="B105" s="95"/>
      <c r="C105" s="15"/>
      <c r="E105" s="25"/>
      <c r="F105" s="12"/>
    </row>
    <row r="106" spans="1:4" s="10" customFormat="1" ht="30" customHeight="1">
      <c r="A106" s="24"/>
      <c r="B106" s="96"/>
      <c r="C106" s="32"/>
      <c r="D106" s="28"/>
    </row>
    <row r="107" spans="1:4" s="10" customFormat="1" ht="30" customHeight="1">
      <c r="A107" s="24"/>
      <c r="B107" s="96"/>
      <c r="C107" s="32"/>
      <c r="D107" s="28"/>
    </row>
    <row r="108" spans="1:4" s="10" customFormat="1" ht="30" customHeight="1">
      <c r="A108" s="24"/>
      <c r="B108" s="96"/>
      <c r="C108" s="15"/>
      <c r="D108" s="28"/>
    </row>
    <row r="109" spans="1:4" s="10" customFormat="1" ht="30" customHeight="1">
      <c r="A109" s="26"/>
      <c r="B109" s="97"/>
      <c r="C109" s="86"/>
      <c r="D109" s="28"/>
    </row>
    <row r="110" spans="1:4" s="10" customFormat="1" ht="30" customHeight="1">
      <c r="A110" s="26"/>
      <c r="B110" s="97"/>
      <c r="C110" s="15"/>
      <c r="D110" s="28"/>
    </row>
    <row r="111" spans="1:3" ht="30" customHeight="1">
      <c r="A111" s="26"/>
      <c r="B111" s="97"/>
      <c r="C111" s="86"/>
    </row>
    <row r="112" spans="1:3" ht="30" customHeight="1">
      <c r="A112" s="26"/>
      <c r="B112" s="97"/>
      <c r="C112" s="81"/>
    </row>
    <row r="113" spans="1:3" ht="30" customHeight="1">
      <c r="A113" s="26"/>
      <c r="B113" s="97"/>
      <c r="C113" s="15"/>
    </row>
    <row r="114" spans="1:3" ht="30" customHeight="1">
      <c r="A114" s="26"/>
      <c r="B114" s="97"/>
      <c r="C114" s="15"/>
    </row>
    <row r="115" spans="1:4" s="10" customFormat="1" ht="30" customHeight="1">
      <c r="A115" s="24"/>
      <c r="B115" s="96"/>
      <c r="C115" s="32"/>
      <c r="D115" s="28"/>
    </row>
    <row r="116" spans="1:4" s="10" customFormat="1" ht="30" customHeight="1">
      <c r="A116" s="24"/>
      <c r="B116" s="96"/>
      <c r="C116" s="15"/>
      <c r="D116" s="28"/>
    </row>
    <row r="117" spans="1:4" s="10" customFormat="1" ht="30" customHeight="1">
      <c r="A117" s="24"/>
      <c r="B117" s="96"/>
      <c r="C117" s="32"/>
      <c r="D117" s="28"/>
    </row>
    <row r="118" spans="1:9" s="10" customFormat="1" ht="30" customHeight="1">
      <c r="A118" s="27">
        <v>16</v>
      </c>
      <c r="B118" s="95"/>
      <c r="C118" s="86"/>
      <c r="D118" s="28"/>
      <c r="H118" s="6"/>
      <c r="I118" s="6"/>
    </row>
    <row r="119" spans="1:4" s="10" customFormat="1" ht="30" customHeight="1">
      <c r="A119" s="23"/>
      <c r="B119" s="95"/>
      <c r="C119" s="85"/>
      <c r="D119" s="28"/>
    </row>
    <row r="120" spans="1:2" ht="30" customHeight="1">
      <c r="A120" s="23"/>
      <c r="B120" s="95"/>
    </row>
    <row r="121" spans="1:4" s="10" customFormat="1" ht="30" customHeight="1">
      <c r="A121" s="24"/>
      <c r="B121" s="96"/>
      <c r="C121" s="90"/>
      <c r="D121" s="28"/>
    </row>
    <row r="122" spans="1:4" s="10" customFormat="1" ht="30" customHeight="1">
      <c r="A122" s="24"/>
      <c r="B122" s="96"/>
      <c r="C122" s="90"/>
      <c r="D122" s="28"/>
    </row>
    <row r="123" spans="1:4" s="10" customFormat="1" ht="30" customHeight="1">
      <c r="A123" s="24"/>
      <c r="B123" s="96"/>
      <c r="C123" s="90"/>
      <c r="D123" s="28"/>
    </row>
    <row r="124" spans="1:2" ht="30" customHeight="1">
      <c r="A124" s="23"/>
      <c r="B124" s="95"/>
    </row>
    <row r="125" spans="1:3" ht="30" customHeight="1">
      <c r="A125" s="23"/>
      <c r="B125" s="95"/>
      <c r="C125" s="15"/>
    </row>
    <row r="126" spans="1:3" ht="30" customHeight="1">
      <c r="A126" s="23"/>
      <c r="B126" s="95"/>
      <c r="C126" s="15"/>
    </row>
    <row r="127" spans="1:3" ht="30" customHeight="1">
      <c r="A127" s="23"/>
      <c r="B127" s="95"/>
      <c r="C127" s="15"/>
    </row>
    <row r="128" spans="1:3" ht="30" customHeight="1">
      <c r="A128" s="23"/>
      <c r="B128" s="95"/>
      <c r="C128" s="15"/>
    </row>
    <row r="129" spans="1:4" s="10" customFormat="1" ht="30" customHeight="1">
      <c r="A129" s="24"/>
      <c r="B129" s="96"/>
      <c r="C129" s="90"/>
      <c r="D129" s="28"/>
    </row>
    <row r="130" spans="1:2" ht="30" customHeight="1">
      <c r="A130" s="23"/>
      <c r="B130" s="95"/>
    </row>
    <row r="131" spans="1:2" ht="30" customHeight="1">
      <c r="A131" s="23"/>
      <c r="B131" s="95"/>
    </row>
    <row r="132" spans="1:3" ht="30" customHeight="1">
      <c r="A132" s="23"/>
      <c r="B132" s="95"/>
      <c r="C132" s="83"/>
    </row>
    <row r="133" spans="1:4" s="10" customFormat="1" ht="30" customHeight="1">
      <c r="A133" s="24"/>
      <c r="B133" s="96"/>
      <c r="C133" s="90"/>
      <c r="D133" s="28"/>
    </row>
    <row r="134" spans="1:2" ht="30" customHeight="1">
      <c r="A134" s="23"/>
      <c r="B134" s="95"/>
    </row>
    <row r="135" spans="1:3" ht="30" customHeight="1">
      <c r="A135" s="23"/>
      <c r="B135" s="95"/>
      <c r="C135" s="15"/>
    </row>
    <row r="136" spans="1:3" ht="30" customHeight="1">
      <c r="A136" s="23"/>
      <c r="B136" s="95"/>
      <c r="C136" s="15"/>
    </row>
    <row r="137" spans="1:4" s="10" customFormat="1" ht="30" customHeight="1">
      <c r="A137" s="24"/>
      <c r="B137" s="96"/>
      <c r="C137" s="90"/>
      <c r="D137" s="28"/>
    </row>
    <row r="138" spans="1:2" ht="30" customHeight="1">
      <c r="A138" s="23"/>
      <c r="B138" s="95"/>
    </row>
    <row r="139" spans="1:3" ht="30" customHeight="1">
      <c r="A139" s="23"/>
      <c r="B139" s="95"/>
      <c r="C139" s="15"/>
    </row>
    <row r="140" spans="1:3" ht="30" customHeight="1">
      <c r="A140" s="23"/>
      <c r="B140" s="95"/>
      <c r="C140" s="15"/>
    </row>
    <row r="141" spans="1:4" s="10" customFormat="1" ht="30" customHeight="1">
      <c r="A141" s="24"/>
      <c r="B141" s="96"/>
      <c r="C141" s="90"/>
      <c r="D141" s="28"/>
    </row>
    <row r="142" spans="1:4" s="10" customFormat="1" ht="30" customHeight="1">
      <c r="A142" s="24"/>
      <c r="B142" s="96"/>
      <c r="C142" s="90"/>
      <c r="D142" s="28"/>
    </row>
    <row r="143" spans="1:3" ht="30" customHeight="1">
      <c r="A143" s="23"/>
      <c r="B143" s="95"/>
      <c r="C143" s="83"/>
    </row>
    <row r="144" spans="1:3" ht="30" customHeight="1">
      <c r="A144" s="23"/>
      <c r="B144" s="95"/>
      <c r="C144" s="83"/>
    </row>
    <row r="145" spans="1:3" ht="30" customHeight="1">
      <c r="A145" s="23"/>
      <c r="B145" s="95"/>
      <c r="C145" s="83"/>
    </row>
    <row r="146" spans="1:3" ht="30" customHeight="1">
      <c r="A146" s="23"/>
      <c r="B146" s="95"/>
      <c r="C146" s="83"/>
    </row>
    <row r="147" spans="1:3" ht="30" customHeight="1">
      <c r="A147" s="23"/>
      <c r="B147" s="95"/>
      <c r="C147" s="83"/>
    </row>
    <row r="148" spans="1:3" ht="30" customHeight="1">
      <c r="A148" s="23"/>
      <c r="B148" s="95"/>
      <c r="C148" s="90"/>
    </row>
    <row r="149" spans="1:4" s="10" customFormat="1" ht="30" customHeight="1">
      <c r="A149" s="24"/>
      <c r="B149" s="96"/>
      <c r="C149" s="90"/>
      <c r="D149" s="28"/>
    </row>
    <row r="150" spans="1:2" ht="30" customHeight="1">
      <c r="A150" s="23"/>
      <c r="B150" s="95"/>
    </row>
    <row r="151" spans="1:2" ht="30" customHeight="1">
      <c r="A151" s="23"/>
      <c r="B151" s="95"/>
    </row>
    <row r="152" spans="1:2" ht="30" customHeight="1">
      <c r="A152" s="23"/>
      <c r="B152" s="95"/>
    </row>
    <row r="153" spans="1:2" ht="30" customHeight="1">
      <c r="A153" s="23"/>
      <c r="B153" s="95"/>
    </row>
    <row r="154" spans="1:2" ht="30" customHeight="1">
      <c r="A154" s="23"/>
      <c r="B154" s="95"/>
    </row>
    <row r="155" spans="1:2" ht="30" customHeight="1">
      <c r="A155" s="27"/>
      <c r="B155" s="95"/>
    </row>
    <row r="156" spans="1:2" ht="30" customHeight="1">
      <c r="A156" s="27"/>
      <c r="B156" s="95"/>
    </row>
    <row r="157" spans="1:2" ht="30" customHeight="1">
      <c r="A157" s="27"/>
      <c r="B157" s="95"/>
    </row>
    <row r="158" spans="1:2" ht="30" customHeight="1">
      <c r="A158" s="27"/>
      <c r="B158" s="95"/>
    </row>
    <row r="159" spans="1:2" ht="30" customHeight="1">
      <c r="A159" s="23"/>
      <c r="B159" s="95"/>
    </row>
    <row r="160" spans="1:2" ht="30" customHeight="1">
      <c r="A160" s="23"/>
      <c r="B160" s="95"/>
    </row>
    <row r="161" spans="1:2" ht="30" customHeight="1">
      <c r="A161" s="23"/>
      <c r="B161" s="95"/>
    </row>
    <row r="162" spans="1:2" ht="30" customHeight="1">
      <c r="A162" s="23"/>
      <c r="B162" s="95"/>
    </row>
    <row r="163" spans="1:2" ht="30" customHeight="1">
      <c r="A163" s="23"/>
      <c r="B163" s="95"/>
    </row>
    <row r="164" spans="1:2" ht="30" customHeight="1">
      <c r="A164" s="26"/>
      <c r="B164" s="97"/>
    </row>
    <row r="165" spans="1:2" ht="30" customHeight="1">
      <c r="A165" s="26"/>
      <c r="B165" s="97"/>
    </row>
    <row r="166" spans="1:4" s="10" customFormat="1" ht="30" customHeight="1">
      <c r="A166" s="26"/>
      <c r="B166" s="97"/>
      <c r="C166" s="90"/>
      <c r="D166" s="28"/>
    </row>
    <row r="167" spans="1:2" ht="30" customHeight="1">
      <c r="A167" s="23"/>
      <c r="B167" s="95"/>
    </row>
    <row r="168" spans="1:2" ht="30" customHeight="1">
      <c r="A168" s="23"/>
      <c r="B168" s="95"/>
    </row>
    <row r="169" spans="1:2" ht="30" customHeight="1">
      <c r="A169" s="23"/>
      <c r="B169" s="95"/>
    </row>
    <row r="170" spans="1:2" ht="30" customHeight="1">
      <c r="A170" s="27"/>
      <c r="B170" s="95"/>
    </row>
    <row r="171" spans="1:2" ht="30" customHeight="1">
      <c r="A171" s="27"/>
      <c r="B171" s="95"/>
    </row>
    <row r="172" spans="1:2" ht="30" customHeight="1">
      <c r="A172" s="27"/>
      <c r="B172" s="95"/>
    </row>
    <row r="173" spans="1:2" ht="30" customHeight="1">
      <c r="A173" s="27"/>
      <c r="B173" s="95"/>
    </row>
    <row r="174" spans="1:2" ht="30" customHeight="1">
      <c r="A174" s="27"/>
      <c r="B174" s="95"/>
    </row>
    <row r="175" spans="1:2" ht="30" customHeight="1">
      <c r="A175" s="27"/>
      <c r="B175" s="95"/>
    </row>
    <row r="176" spans="1:2" ht="30" customHeight="1">
      <c r="A176" s="27"/>
      <c r="B176" s="95"/>
    </row>
    <row r="177" spans="1:3" ht="30" customHeight="1">
      <c r="A177" s="23"/>
      <c r="B177" s="95"/>
      <c r="C177" s="90"/>
    </row>
  </sheetData>
  <sheetProtection/>
  <printOptions/>
  <pageMargins left="0.75" right="0.75" top="1" bottom="1" header="0.5" footer="0.5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0"/>
  <sheetViews>
    <sheetView workbookViewId="0" topLeftCell="A91">
      <selection activeCell="C96" sqref="C96:C101"/>
    </sheetView>
  </sheetViews>
  <sheetFormatPr defaultColWidth="9.140625" defaultRowHeight="30" customHeight="1"/>
  <cols>
    <col min="1" max="1" width="6.140625" style="6" customWidth="1"/>
    <col min="2" max="2" width="81.7109375" style="78" bestFit="1" customWidth="1"/>
    <col min="3" max="3" width="17.7109375" style="17" customWidth="1"/>
    <col min="4" max="4" width="9.140625" style="122" customWidth="1"/>
    <col min="5" max="5" width="11.28125" style="1" customWidth="1"/>
    <col min="6" max="16384" width="9.140625" style="1" customWidth="1"/>
  </cols>
  <sheetData>
    <row r="1" spans="1:4" s="3" customFormat="1" ht="19.5" customHeight="1">
      <c r="A1" s="56" t="s">
        <v>19</v>
      </c>
      <c r="B1" s="58" t="s">
        <v>20</v>
      </c>
      <c r="C1" s="57">
        <f>C2+C4+C5+C6+C7</f>
        <v>0</v>
      </c>
      <c r="D1" s="138"/>
    </row>
    <row r="2" spans="1:4" s="3" customFormat="1" ht="19.5" customHeight="1">
      <c r="A2" s="44" t="s">
        <v>21</v>
      </c>
      <c r="B2" s="45" t="s">
        <v>22</v>
      </c>
      <c r="C2" s="48">
        <f>C3</f>
        <v>0</v>
      </c>
      <c r="D2" s="138"/>
    </row>
    <row r="3" spans="1:4" s="3" customFormat="1" ht="19.5" customHeight="1">
      <c r="A3" s="7"/>
      <c r="B3" s="37"/>
      <c r="C3" s="11"/>
      <c r="D3" s="138"/>
    </row>
    <row r="4" spans="1:4" s="3" customFormat="1" ht="19.5" customHeight="1">
      <c r="A4" s="44" t="s">
        <v>23</v>
      </c>
      <c r="B4" s="45" t="s">
        <v>24</v>
      </c>
      <c r="C4" s="46"/>
      <c r="D4" s="138"/>
    </row>
    <row r="5" spans="1:3" ht="19.5" customHeight="1">
      <c r="A5" s="44" t="s">
        <v>25</v>
      </c>
      <c r="B5" s="45" t="s">
        <v>26</v>
      </c>
      <c r="C5" s="51"/>
    </row>
    <row r="6" spans="1:4" s="3" customFormat="1" ht="19.5" customHeight="1">
      <c r="A6" s="44" t="s">
        <v>27</v>
      </c>
      <c r="B6" s="45" t="s">
        <v>28</v>
      </c>
      <c r="C6" s="46"/>
      <c r="D6" s="138"/>
    </row>
    <row r="7" spans="1:3" ht="19.5" customHeight="1">
      <c r="A7" s="44" t="s">
        <v>29</v>
      </c>
      <c r="B7" s="45" t="s">
        <v>30</v>
      </c>
      <c r="C7" s="46">
        <f>SUM(C8:C9)</f>
        <v>0</v>
      </c>
    </row>
    <row r="8" spans="1:3" ht="19.5" customHeight="1">
      <c r="A8" s="7"/>
      <c r="B8" s="133"/>
      <c r="C8" s="12"/>
    </row>
    <row r="9" spans="1:3" ht="19.5" customHeight="1">
      <c r="A9" s="7"/>
      <c r="B9" s="39"/>
      <c r="C9" s="12"/>
    </row>
    <row r="10" spans="1:4" s="3" customFormat="1" ht="19.5" customHeight="1">
      <c r="A10" s="44" t="s">
        <v>31</v>
      </c>
      <c r="B10" s="45" t="s">
        <v>32</v>
      </c>
      <c r="C10" s="46"/>
      <c r="D10" s="138"/>
    </row>
    <row r="11" spans="1:3" ht="19.5" customHeight="1">
      <c r="A11" s="56" t="s">
        <v>33</v>
      </c>
      <c r="B11" s="69" t="s">
        <v>34</v>
      </c>
      <c r="C11" s="59">
        <f>C12+C14+C16+C18+C20</f>
        <v>0</v>
      </c>
    </row>
    <row r="12" spans="1:4" s="3" customFormat="1" ht="19.5" customHeight="1">
      <c r="A12" s="44" t="s">
        <v>35</v>
      </c>
      <c r="B12" s="45" t="s">
        <v>36</v>
      </c>
      <c r="C12" s="46">
        <f>SUM(C13:C13)</f>
        <v>0</v>
      </c>
      <c r="D12" s="138"/>
    </row>
    <row r="13" spans="1:4" s="6" customFormat="1" ht="19.5" customHeight="1">
      <c r="A13" s="7"/>
      <c r="B13" s="79"/>
      <c r="C13" s="8"/>
      <c r="D13" s="17"/>
    </row>
    <row r="14" spans="1:3" ht="19.5" customHeight="1">
      <c r="A14" s="44" t="s">
        <v>37</v>
      </c>
      <c r="B14" s="45" t="s">
        <v>38</v>
      </c>
      <c r="C14" s="46"/>
    </row>
    <row r="15" spans="1:3" ht="19.5" customHeight="1">
      <c r="A15" s="7"/>
      <c r="B15" s="37"/>
      <c r="C15" s="8"/>
    </row>
    <row r="16" spans="1:4" s="3" customFormat="1" ht="19.5" customHeight="1">
      <c r="A16" s="44" t="s">
        <v>39</v>
      </c>
      <c r="B16" s="45" t="s">
        <v>40</v>
      </c>
      <c r="C16" s="46"/>
      <c r="D16" s="138"/>
    </row>
    <row r="17" spans="1:4" s="3" customFormat="1" ht="19.5" customHeight="1">
      <c r="A17" s="7"/>
      <c r="B17" s="37"/>
      <c r="C17" s="9"/>
      <c r="D17" s="138"/>
    </row>
    <row r="18" spans="1:4" s="3" customFormat="1" ht="19.5" customHeight="1">
      <c r="A18" s="44" t="s">
        <v>41</v>
      </c>
      <c r="B18" s="45" t="s">
        <v>42</v>
      </c>
      <c r="C18" s="51"/>
      <c r="D18" s="138"/>
    </row>
    <row r="19" spans="1:4" s="3" customFormat="1" ht="19.5" customHeight="1">
      <c r="A19" s="7"/>
      <c r="B19" s="37"/>
      <c r="C19" s="5"/>
      <c r="D19" s="138"/>
    </row>
    <row r="20" spans="1:3" ht="19.5" customHeight="1">
      <c r="A20" s="44" t="s">
        <v>43</v>
      </c>
      <c r="B20" s="45" t="s">
        <v>44</v>
      </c>
      <c r="C20" s="52">
        <f>SUM(C21:C21)</f>
        <v>0</v>
      </c>
    </row>
    <row r="21" spans="1:4" s="6" customFormat="1" ht="19.5" customHeight="1">
      <c r="A21" s="7"/>
      <c r="B21" s="79"/>
      <c r="C21" s="8"/>
      <c r="D21" s="17"/>
    </row>
    <row r="22" spans="1:4" ht="19.5" customHeight="1">
      <c r="A22" s="44" t="s">
        <v>45</v>
      </c>
      <c r="B22" s="45" t="s">
        <v>46</v>
      </c>
      <c r="C22" s="53"/>
      <c r="D22" s="141"/>
    </row>
    <row r="23" spans="1:3" ht="19.5" customHeight="1">
      <c r="A23" s="7"/>
      <c r="B23" s="37"/>
      <c r="C23" s="11"/>
    </row>
    <row r="24" spans="1:4" s="3" customFormat="1" ht="19.5" customHeight="1">
      <c r="A24" s="4" t="s">
        <v>47</v>
      </c>
      <c r="B24" s="71" t="s">
        <v>48</v>
      </c>
      <c r="C24" s="9">
        <f>C25</f>
        <v>0</v>
      </c>
      <c r="D24" s="138"/>
    </row>
    <row r="25" spans="1:4" s="3" customFormat="1" ht="19.5" customHeight="1">
      <c r="A25" s="44" t="s">
        <v>235</v>
      </c>
      <c r="B25" s="45" t="s">
        <v>59</v>
      </c>
      <c r="C25" s="53">
        <f>C26</f>
        <v>0</v>
      </c>
      <c r="D25" s="138"/>
    </row>
    <row r="26" spans="1:4" s="3" customFormat="1" ht="19.5" customHeight="1">
      <c r="A26" s="7"/>
      <c r="B26" s="37"/>
      <c r="C26" s="9"/>
      <c r="D26" s="138"/>
    </row>
    <row r="27" spans="1:4" s="3" customFormat="1" ht="19.5" customHeight="1">
      <c r="A27" s="43" t="s">
        <v>60</v>
      </c>
      <c r="B27" s="72" t="s">
        <v>61</v>
      </c>
      <c r="C27" s="50">
        <f>C29+C31+C33+C35+C37+C39+C41+C43+C45+C47</f>
        <v>0</v>
      </c>
      <c r="D27" s="138"/>
    </row>
    <row r="28" spans="1:4" s="3" customFormat="1" ht="19.5" customHeight="1">
      <c r="A28" s="4"/>
      <c r="B28" s="71"/>
      <c r="C28" s="9"/>
      <c r="D28" s="138"/>
    </row>
    <row r="29" spans="1:4" s="3" customFormat="1" ht="19.5" customHeight="1">
      <c r="A29" s="44" t="s">
        <v>62</v>
      </c>
      <c r="B29" s="45" t="s">
        <v>63</v>
      </c>
      <c r="C29" s="53"/>
      <c r="D29" s="138"/>
    </row>
    <row r="30" spans="1:4" s="3" customFormat="1" ht="19.5" customHeight="1">
      <c r="A30" s="7"/>
      <c r="B30" s="37"/>
      <c r="C30" s="11"/>
      <c r="D30" s="138"/>
    </row>
    <row r="31" spans="1:4" s="3" customFormat="1" ht="19.5" customHeight="1">
      <c r="A31" s="44" t="s">
        <v>64</v>
      </c>
      <c r="B31" s="45" t="s">
        <v>65</v>
      </c>
      <c r="C31" s="53">
        <f>SUM(C32:C32)</f>
        <v>0</v>
      </c>
      <c r="D31" s="138"/>
    </row>
    <row r="32" spans="1:4" s="3" customFormat="1" ht="19.5" customHeight="1">
      <c r="A32" s="7"/>
      <c r="B32" s="37"/>
      <c r="C32" s="9"/>
      <c r="D32" s="138"/>
    </row>
    <row r="33" spans="1:4" s="3" customFormat="1" ht="19.5" customHeight="1">
      <c r="A33" s="44" t="s">
        <v>66</v>
      </c>
      <c r="B33" s="45" t="s">
        <v>67</v>
      </c>
      <c r="C33" s="53">
        <f>SUM(C34:C34)</f>
        <v>0</v>
      </c>
      <c r="D33" s="138"/>
    </row>
    <row r="34" spans="1:4" s="10" customFormat="1" ht="19.5" customHeight="1">
      <c r="A34" s="7"/>
      <c r="B34" s="68" t="s">
        <v>242</v>
      </c>
      <c r="C34" s="35"/>
      <c r="D34" s="28"/>
    </row>
    <row r="35" spans="1:4" s="3" customFormat="1" ht="19.5" customHeight="1">
      <c r="A35" s="44" t="s">
        <v>68</v>
      </c>
      <c r="B35" s="45" t="s">
        <v>69</v>
      </c>
      <c r="C35" s="53"/>
      <c r="D35" s="138"/>
    </row>
    <row r="36" spans="1:4" s="3" customFormat="1" ht="19.5" customHeight="1">
      <c r="A36" s="7"/>
      <c r="B36" s="37"/>
      <c r="C36" s="9"/>
      <c r="D36" s="138"/>
    </row>
    <row r="37" spans="1:4" s="3" customFormat="1" ht="19.5" customHeight="1">
      <c r="A37" s="44" t="s">
        <v>70</v>
      </c>
      <c r="B37" s="45" t="s">
        <v>71</v>
      </c>
      <c r="C37" s="53"/>
      <c r="D37" s="138"/>
    </row>
    <row r="38" spans="1:4" s="3" customFormat="1" ht="19.5" customHeight="1">
      <c r="A38" s="7"/>
      <c r="B38" s="73"/>
      <c r="C38" s="9"/>
      <c r="D38" s="138"/>
    </row>
    <row r="39" spans="1:4" s="3" customFormat="1" ht="19.5" customHeight="1">
      <c r="A39" s="44" t="s">
        <v>72</v>
      </c>
      <c r="B39" s="45" t="s">
        <v>73</v>
      </c>
      <c r="C39" s="53">
        <f>SUM(C40:C40)</f>
        <v>0</v>
      </c>
      <c r="D39" s="138"/>
    </row>
    <row r="40" spans="1:4" s="3" customFormat="1" ht="19.5" customHeight="1">
      <c r="A40" s="31"/>
      <c r="B40" s="39"/>
      <c r="C40" s="12"/>
      <c r="D40" s="138"/>
    </row>
    <row r="41" spans="1:4" s="3" customFormat="1" ht="19.5" customHeight="1">
      <c r="A41" s="44" t="s">
        <v>74</v>
      </c>
      <c r="B41" s="45" t="s">
        <v>75</v>
      </c>
      <c r="C41" s="53">
        <f>SUM(C42:C42)</f>
        <v>0</v>
      </c>
      <c r="D41" s="138"/>
    </row>
    <row r="42" spans="1:4" s="3" customFormat="1" ht="19.5" customHeight="1">
      <c r="A42" s="7"/>
      <c r="B42" s="68"/>
      <c r="C42" s="33"/>
      <c r="D42" s="138"/>
    </row>
    <row r="43" spans="1:4" s="3" customFormat="1" ht="19.5" customHeight="1">
      <c r="A43" s="44" t="s">
        <v>76</v>
      </c>
      <c r="B43" s="45" t="s">
        <v>77</v>
      </c>
      <c r="C43" s="53"/>
      <c r="D43" s="138"/>
    </row>
    <row r="44" spans="1:4" s="3" customFormat="1" ht="19.5" customHeight="1">
      <c r="A44" s="7"/>
      <c r="B44" s="37"/>
      <c r="C44" s="11"/>
      <c r="D44" s="138"/>
    </row>
    <row r="45" spans="1:4" s="3" customFormat="1" ht="19.5" customHeight="1">
      <c r="A45" s="44" t="s">
        <v>78</v>
      </c>
      <c r="B45" s="45" t="s">
        <v>79</v>
      </c>
      <c r="C45" s="53"/>
      <c r="D45" s="138"/>
    </row>
    <row r="46" spans="1:4" s="3" customFormat="1" ht="19.5" customHeight="1">
      <c r="A46" s="7"/>
      <c r="B46" s="37"/>
      <c r="C46" s="8"/>
      <c r="D46" s="138"/>
    </row>
    <row r="47" spans="1:4" s="3" customFormat="1" ht="19.5" customHeight="1">
      <c r="A47" s="44" t="s">
        <v>80</v>
      </c>
      <c r="B47" s="45" t="s">
        <v>81</v>
      </c>
      <c r="C47" s="53">
        <f>SUM(C48:C48)</f>
        <v>0</v>
      </c>
      <c r="D47" s="138"/>
    </row>
    <row r="48" spans="1:4" s="3" customFormat="1" ht="19.5" customHeight="1">
      <c r="A48" s="7"/>
      <c r="B48" s="37"/>
      <c r="C48" s="11"/>
      <c r="D48" s="138"/>
    </row>
    <row r="49" spans="1:3" ht="19.5" customHeight="1">
      <c r="A49" s="43" t="s">
        <v>82</v>
      </c>
      <c r="B49" s="72" t="s">
        <v>83</v>
      </c>
      <c r="C49" s="55">
        <f>C50+C52+C54+C56+C57</f>
        <v>0</v>
      </c>
    </row>
    <row r="50" spans="1:3" ht="19.5" customHeight="1">
      <c r="A50" s="44" t="s">
        <v>84</v>
      </c>
      <c r="B50" s="45" t="s">
        <v>85</v>
      </c>
      <c r="C50" s="53"/>
    </row>
    <row r="51" spans="1:3" ht="19.5" customHeight="1">
      <c r="A51" s="7"/>
      <c r="B51" s="37"/>
      <c r="C51" s="8"/>
    </row>
    <row r="52" spans="1:4" s="3" customFormat="1" ht="19.5" customHeight="1">
      <c r="A52" s="44" t="s">
        <v>86</v>
      </c>
      <c r="B52" s="45" t="s">
        <v>87</v>
      </c>
      <c r="C52" s="53">
        <f>SUM(C53:C54)</f>
        <v>0</v>
      </c>
      <c r="D52" s="138"/>
    </row>
    <row r="53" spans="1:4" s="3" customFormat="1" ht="19.5" customHeight="1">
      <c r="A53" s="7"/>
      <c r="B53" s="39"/>
      <c r="C53" s="11"/>
      <c r="D53" s="138"/>
    </row>
    <row r="54" spans="1:3" ht="19.5" customHeight="1">
      <c r="A54" s="44" t="s">
        <v>88</v>
      </c>
      <c r="B54" s="45" t="s">
        <v>89</v>
      </c>
      <c r="C54" s="53"/>
    </row>
    <row r="55" spans="1:3" ht="19.5" customHeight="1">
      <c r="A55" s="7"/>
      <c r="B55" s="37"/>
      <c r="C55" s="8"/>
    </row>
    <row r="56" spans="1:4" s="3" customFormat="1" ht="19.5" customHeight="1">
      <c r="A56" s="44" t="s">
        <v>90</v>
      </c>
      <c r="B56" s="45" t="s">
        <v>91</v>
      </c>
      <c r="C56" s="53"/>
      <c r="D56" s="138"/>
    </row>
    <row r="57" spans="1:4" s="3" customFormat="1" ht="19.5" customHeight="1">
      <c r="A57" s="44" t="s">
        <v>92</v>
      </c>
      <c r="B57" s="45" t="s">
        <v>93</v>
      </c>
      <c r="C57" s="53"/>
      <c r="D57" s="138"/>
    </row>
    <row r="58" spans="1:4" s="3" customFormat="1" ht="19.5" customHeight="1">
      <c r="A58" s="56" t="s">
        <v>94</v>
      </c>
      <c r="B58" s="69" t="s">
        <v>95</v>
      </c>
      <c r="C58" s="57">
        <f>C59+C61+C63</f>
        <v>0</v>
      </c>
      <c r="D58" s="138"/>
    </row>
    <row r="59" spans="1:3" ht="19.5" customHeight="1">
      <c r="A59" s="44" t="s">
        <v>96</v>
      </c>
      <c r="B59" s="45" t="s">
        <v>97</v>
      </c>
      <c r="C59" s="53"/>
    </row>
    <row r="60" spans="1:3" ht="19.5" customHeight="1">
      <c r="A60" s="7"/>
      <c r="B60" s="37"/>
      <c r="C60" s="5"/>
    </row>
    <row r="61" spans="1:3" ht="19.5" customHeight="1">
      <c r="A61" s="44" t="s">
        <v>98</v>
      </c>
      <c r="B61" s="45" t="s">
        <v>99</v>
      </c>
      <c r="C61" s="53">
        <f>C62</f>
        <v>0</v>
      </c>
    </row>
    <row r="62" spans="1:3" ht="19.5" customHeight="1">
      <c r="A62" s="7"/>
      <c r="B62" s="37"/>
      <c r="C62" s="14"/>
    </row>
    <row r="63" spans="1:5" ht="19.5" customHeight="1">
      <c r="A63" s="44" t="s">
        <v>100</v>
      </c>
      <c r="B63" s="45" t="s">
        <v>101</v>
      </c>
      <c r="C63" s="53">
        <f>SUM(C64:C64)</f>
        <v>0</v>
      </c>
      <c r="E63" s="1" t="s">
        <v>4</v>
      </c>
    </row>
    <row r="64" spans="1:3" ht="19.5" customHeight="1">
      <c r="A64" s="7"/>
      <c r="B64" s="70"/>
      <c r="C64" s="14"/>
    </row>
    <row r="65" spans="1:3" ht="19.5" customHeight="1">
      <c r="A65" s="44" t="s">
        <v>102</v>
      </c>
      <c r="B65" s="45" t="s">
        <v>103</v>
      </c>
      <c r="C65" s="53"/>
    </row>
    <row r="66" spans="1:3" ht="19.5" customHeight="1">
      <c r="A66" s="7"/>
      <c r="B66" s="37"/>
      <c r="C66" s="14"/>
    </row>
    <row r="67" spans="1:4" s="3" customFormat="1" ht="19.5" customHeight="1">
      <c r="A67" s="56" t="s">
        <v>104</v>
      </c>
      <c r="B67" s="58" t="s">
        <v>105</v>
      </c>
      <c r="C67" s="57">
        <f>C68+C70+C72</f>
        <v>0</v>
      </c>
      <c r="D67" s="138"/>
    </row>
    <row r="68" spans="1:3" ht="19.5" customHeight="1">
      <c r="A68" s="44" t="s">
        <v>106</v>
      </c>
      <c r="B68" s="45" t="s">
        <v>107</v>
      </c>
      <c r="C68" s="53"/>
    </row>
    <row r="69" spans="1:3" ht="19.5" customHeight="1">
      <c r="A69" s="7"/>
      <c r="B69" s="37"/>
      <c r="C69" s="29"/>
    </row>
    <row r="70" spans="1:4" s="3" customFormat="1" ht="19.5" customHeight="1">
      <c r="A70" s="44" t="s">
        <v>108</v>
      </c>
      <c r="B70" s="45" t="s">
        <v>109</v>
      </c>
      <c r="C70" s="53">
        <f>C71</f>
        <v>0</v>
      </c>
      <c r="D70" s="138"/>
    </row>
    <row r="71" spans="1:4" s="3" customFormat="1" ht="19.5" customHeight="1">
      <c r="A71" s="7"/>
      <c r="B71" s="37"/>
      <c r="C71" s="14"/>
      <c r="D71" s="138"/>
    </row>
    <row r="72" spans="1:4" s="3" customFormat="1" ht="19.5" customHeight="1">
      <c r="A72" s="44" t="s">
        <v>110</v>
      </c>
      <c r="B72" s="45" t="s">
        <v>111</v>
      </c>
      <c r="C72" s="53">
        <f>SUM(C73)</f>
        <v>0</v>
      </c>
      <c r="D72" s="138"/>
    </row>
    <row r="73" spans="1:4" s="3" customFormat="1" ht="19.5" customHeight="1">
      <c r="A73" s="7"/>
      <c r="B73" s="37"/>
      <c r="C73" s="11"/>
      <c r="D73" s="138"/>
    </row>
    <row r="74" spans="1:4" s="3" customFormat="1" ht="19.5" customHeight="1">
      <c r="A74" s="44" t="s">
        <v>112</v>
      </c>
      <c r="B74" s="45" t="s">
        <v>113</v>
      </c>
      <c r="C74" s="53"/>
      <c r="D74" s="138"/>
    </row>
    <row r="75" spans="1:3" ht="19.5" customHeight="1">
      <c r="A75" s="56" t="s">
        <v>114</v>
      </c>
      <c r="B75" s="69" t="s">
        <v>115</v>
      </c>
      <c r="C75" s="59">
        <f>C1+C11+C24+C27+C49+C58+C67</f>
        <v>0</v>
      </c>
    </row>
    <row r="76" spans="1:3" ht="19.5" customHeight="1">
      <c r="A76" s="4"/>
      <c r="B76" s="71"/>
      <c r="C76" s="8"/>
    </row>
    <row r="77" spans="1:4" s="3" customFormat="1" ht="19.5" customHeight="1">
      <c r="A77" s="60" t="s">
        <v>116</v>
      </c>
      <c r="B77" s="58" t="s">
        <v>117</v>
      </c>
      <c r="C77" s="57">
        <f>C78+C80+C81</f>
        <v>0</v>
      </c>
      <c r="D77" s="138"/>
    </row>
    <row r="78" spans="1:4" s="3" customFormat="1" ht="19.5" customHeight="1">
      <c r="A78" s="65" t="s">
        <v>118</v>
      </c>
      <c r="B78" s="66" t="s">
        <v>119</v>
      </c>
      <c r="C78" s="67">
        <f>C79</f>
        <v>0</v>
      </c>
      <c r="D78" s="138"/>
    </row>
    <row r="79" spans="1:4" s="3" customFormat="1" ht="19.5" customHeight="1">
      <c r="A79" s="7"/>
      <c r="B79" s="73"/>
      <c r="C79" s="36"/>
      <c r="D79" s="138"/>
    </row>
    <row r="80" spans="1:3" ht="19.5" customHeight="1">
      <c r="A80" s="65" t="s">
        <v>120</v>
      </c>
      <c r="B80" s="66" t="s">
        <v>121</v>
      </c>
      <c r="C80" s="67"/>
    </row>
    <row r="81" spans="1:4" s="3" customFormat="1" ht="19.5" customHeight="1">
      <c r="A81" s="65" t="s">
        <v>122</v>
      </c>
      <c r="B81" s="66" t="s">
        <v>123</v>
      </c>
      <c r="C81" s="67"/>
      <c r="D81" s="138"/>
    </row>
    <row r="82" spans="1:4" s="3" customFormat="1" ht="19.5" customHeight="1">
      <c r="A82" s="60" t="s">
        <v>124</v>
      </c>
      <c r="B82" s="58" t="s">
        <v>125</v>
      </c>
      <c r="C82" s="61">
        <f>C83+C84+C85+C86</f>
        <v>0</v>
      </c>
      <c r="D82" s="138"/>
    </row>
    <row r="83" spans="1:4" s="3" customFormat="1" ht="19.5" customHeight="1">
      <c r="A83" s="65" t="s">
        <v>126</v>
      </c>
      <c r="B83" s="66" t="s">
        <v>127</v>
      </c>
      <c r="C83" s="67"/>
      <c r="D83" s="138"/>
    </row>
    <row r="84" spans="1:4" s="3" customFormat="1" ht="19.5" customHeight="1">
      <c r="A84" s="65" t="s">
        <v>128</v>
      </c>
      <c r="B84" s="66" t="s">
        <v>129</v>
      </c>
      <c r="C84" s="67"/>
      <c r="D84" s="138"/>
    </row>
    <row r="85" spans="1:3" ht="19.5" customHeight="1">
      <c r="A85" s="65" t="s">
        <v>130</v>
      </c>
      <c r="B85" s="66" t="s">
        <v>131</v>
      </c>
      <c r="C85" s="67"/>
    </row>
    <row r="86" spans="1:3" ht="19.5" customHeight="1">
      <c r="A86" s="65" t="s">
        <v>132</v>
      </c>
      <c r="B86" s="66" t="s">
        <v>133</v>
      </c>
      <c r="C86" s="67"/>
    </row>
    <row r="87" spans="1:4" s="3" customFormat="1" ht="19.5" customHeight="1">
      <c r="A87" s="60" t="s">
        <v>134</v>
      </c>
      <c r="B87" s="58" t="s">
        <v>135</v>
      </c>
      <c r="C87" s="57">
        <f>C88+C90</f>
        <v>0</v>
      </c>
      <c r="D87" s="138"/>
    </row>
    <row r="88" spans="1:3" ht="19.5" customHeight="1">
      <c r="A88" s="44" t="s">
        <v>136</v>
      </c>
      <c r="B88" s="45" t="s">
        <v>137</v>
      </c>
      <c r="C88" s="53">
        <f>SUM(C89)</f>
        <v>0</v>
      </c>
    </row>
    <row r="89" spans="1:3" ht="19.5" customHeight="1">
      <c r="A89" s="7"/>
      <c r="B89" s="68" t="s">
        <v>244</v>
      </c>
      <c r="C89" s="34"/>
    </row>
    <row r="90" spans="1:4" s="3" customFormat="1" ht="19.5" customHeight="1">
      <c r="A90" s="44" t="s">
        <v>138</v>
      </c>
      <c r="B90" s="45" t="s">
        <v>139</v>
      </c>
      <c r="C90" s="53"/>
      <c r="D90" s="138"/>
    </row>
    <row r="91" spans="1:3" ht="19.5" customHeight="1">
      <c r="A91" s="60" t="s">
        <v>140</v>
      </c>
      <c r="B91" s="58" t="s">
        <v>141</v>
      </c>
      <c r="C91" s="62">
        <f>C92+C93+C94+C95</f>
        <v>0</v>
      </c>
    </row>
    <row r="92" spans="1:4" s="3" customFormat="1" ht="19.5" customHeight="1">
      <c r="A92" s="65" t="s">
        <v>142</v>
      </c>
      <c r="B92" s="66" t="s">
        <v>143</v>
      </c>
      <c r="C92" s="67"/>
      <c r="D92" s="138"/>
    </row>
    <row r="93" spans="1:4" s="3" customFormat="1" ht="19.5" customHeight="1">
      <c r="A93" s="65" t="s">
        <v>144</v>
      </c>
      <c r="B93" s="66" t="s">
        <v>145</v>
      </c>
      <c r="C93" s="67"/>
      <c r="D93" s="138"/>
    </row>
    <row r="94" spans="1:3" ht="19.5" customHeight="1">
      <c r="A94" s="65" t="s">
        <v>146</v>
      </c>
      <c r="B94" s="66" t="s">
        <v>147</v>
      </c>
      <c r="C94" s="67"/>
    </row>
    <row r="95" spans="1:3" ht="19.5" customHeight="1">
      <c r="A95" s="65" t="s">
        <v>239</v>
      </c>
      <c r="B95" s="66" t="s">
        <v>237</v>
      </c>
      <c r="C95" s="67">
        <f>C96+C98+C102+C97+C99</f>
        <v>0</v>
      </c>
    </row>
    <row r="96" spans="1:3" ht="19.5" customHeight="1">
      <c r="A96" s="117"/>
      <c r="B96" s="37" t="s">
        <v>248</v>
      </c>
      <c r="C96" s="19"/>
    </row>
    <row r="97" spans="1:3" ht="19.5" customHeight="1">
      <c r="A97" s="117"/>
      <c r="B97" s="132" t="s">
        <v>249</v>
      </c>
      <c r="C97" s="19"/>
    </row>
    <row r="98" spans="1:3" ht="19.5" customHeight="1">
      <c r="A98" s="117"/>
      <c r="B98" s="132" t="s">
        <v>250</v>
      </c>
      <c r="C98" s="19"/>
    </row>
    <row r="99" spans="1:3" ht="19.5" customHeight="1">
      <c r="A99" s="117"/>
      <c r="B99" s="133" t="s">
        <v>251</v>
      </c>
      <c r="C99" s="19"/>
    </row>
    <row r="100" spans="1:3" ht="19.5" customHeight="1">
      <c r="A100" s="117"/>
      <c r="B100" s="133" t="s">
        <v>255</v>
      </c>
      <c r="C100" s="19"/>
    </row>
    <row r="101" spans="1:3" ht="19.5" customHeight="1">
      <c r="A101" s="117"/>
      <c r="B101" s="133" t="s">
        <v>256</v>
      </c>
      <c r="C101" s="19"/>
    </row>
    <row r="102" spans="1:3" ht="19.5" customHeight="1">
      <c r="A102" s="117"/>
      <c r="B102" s="133"/>
      <c r="C102" s="19"/>
    </row>
    <row r="103" spans="1:3" ht="19.5" customHeight="1">
      <c r="A103" s="60" t="s">
        <v>148</v>
      </c>
      <c r="B103" s="58" t="s">
        <v>149</v>
      </c>
      <c r="C103" s="63">
        <f>C104+C105+C106+C107</f>
        <v>0</v>
      </c>
    </row>
    <row r="104" spans="1:3" ht="19.5" customHeight="1">
      <c r="A104" s="65" t="s">
        <v>150</v>
      </c>
      <c r="B104" s="66" t="s">
        <v>151</v>
      </c>
      <c r="C104" s="67"/>
    </row>
    <row r="105" spans="1:3" ht="19.5" customHeight="1">
      <c r="A105" s="65" t="s">
        <v>152</v>
      </c>
      <c r="B105" s="66" t="s">
        <v>153</v>
      </c>
      <c r="C105" s="67"/>
    </row>
    <row r="106" spans="1:4" s="3" customFormat="1" ht="19.5" customHeight="1">
      <c r="A106" s="65" t="s">
        <v>154</v>
      </c>
      <c r="B106" s="66" t="s">
        <v>155</v>
      </c>
      <c r="C106" s="67"/>
      <c r="D106" s="138"/>
    </row>
    <row r="107" spans="1:3" ht="19.5" customHeight="1">
      <c r="A107" s="65" t="s">
        <v>156</v>
      </c>
      <c r="B107" s="66" t="s">
        <v>157</v>
      </c>
      <c r="C107" s="67"/>
    </row>
    <row r="108" spans="1:3" ht="19.5" customHeight="1">
      <c r="A108" s="60" t="s">
        <v>158</v>
      </c>
      <c r="B108" s="58" t="s">
        <v>159</v>
      </c>
      <c r="C108" s="63"/>
    </row>
    <row r="109" spans="1:3" ht="19.5" customHeight="1">
      <c r="A109" s="60" t="s">
        <v>160</v>
      </c>
      <c r="B109" s="64" t="s">
        <v>161</v>
      </c>
      <c r="C109" s="63">
        <f>C77+C82+C87+C91+C103+C108</f>
        <v>0</v>
      </c>
    </row>
    <row r="110" spans="1:5" ht="19.5" customHeight="1">
      <c r="A110" s="24"/>
      <c r="B110" s="74" t="s">
        <v>229</v>
      </c>
      <c r="C110" s="28">
        <f>C75+C109</f>
        <v>0</v>
      </c>
      <c r="E110" s="1">
        <f>SUM(E2:E109)</f>
        <v>0</v>
      </c>
    </row>
    <row r="111" spans="1:2" ht="19.5" customHeight="1">
      <c r="A111" s="23"/>
      <c r="B111" s="75"/>
    </row>
    <row r="112" spans="1:2" ht="19.5" customHeight="1">
      <c r="A112" s="23"/>
      <c r="B112" s="75"/>
    </row>
    <row r="113" spans="1:4" s="3" customFormat="1" ht="19.5" customHeight="1">
      <c r="A113" s="24"/>
      <c r="B113" s="74"/>
      <c r="C113" s="28"/>
      <c r="D113" s="138"/>
    </row>
    <row r="114" spans="1:2" ht="19.5" customHeight="1">
      <c r="A114" s="23"/>
      <c r="B114" s="75"/>
    </row>
    <row r="115" spans="1:2" ht="19.5" customHeight="1">
      <c r="A115" s="23"/>
      <c r="B115" s="75"/>
    </row>
    <row r="116" spans="1:2" ht="19.5" customHeight="1">
      <c r="A116" s="23"/>
      <c r="B116" s="75"/>
    </row>
    <row r="117" spans="1:4" s="3" customFormat="1" ht="19.5" customHeight="1">
      <c r="A117" s="24"/>
      <c r="B117" s="74"/>
      <c r="C117" s="28"/>
      <c r="D117" s="138"/>
    </row>
    <row r="118" spans="1:2" ht="19.5" customHeight="1">
      <c r="A118" s="23"/>
      <c r="B118" s="75"/>
    </row>
    <row r="119" spans="1:2" ht="19.5" customHeight="1">
      <c r="A119" s="23"/>
      <c r="B119" s="75"/>
    </row>
    <row r="120" spans="1:4" s="3" customFormat="1" ht="19.5" customHeight="1">
      <c r="A120" s="26"/>
      <c r="B120" s="76"/>
      <c r="C120" s="28"/>
      <c r="D120" s="138"/>
    </row>
    <row r="121" spans="1:2" ht="19.5" customHeight="1">
      <c r="A121" s="23"/>
      <c r="B121" s="75"/>
    </row>
    <row r="122" spans="1:2" ht="19.5" customHeight="1">
      <c r="A122" s="23"/>
      <c r="B122" s="75"/>
    </row>
    <row r="123" spans="1:2" ht="19.5" customHeight="1">
      <c r="A123" s="23"/>
      <c r="B123" s="77"/>
    </row>
    <row r="124" spans="1:2" ht="19.5" customHeight="1">
      <c r="A124" s="23"/>
      <c r="B124" s="77"/>
    </row>
    <row r="125" spans="1:2" ht="30" customHeight="1">
      <c r="A125" s="23"/>
      <c r="B125" s="77"/>
    </row>
    <row r="126" spans="1:2" ht="30" customHeight="1">
      <c r="A126" s="23"/>
      <c r="B126" s="75"/>
    </row>
    <row r="127" spans="1:4" s="3" customFormat="1" ht="30" customHeight="1">
      <c r="A127" s="26"/>
      <c r="B127" s="76"/>
      <c r="C127" s="28"/>
      <c r="D127" s="138"/>
    </row>
    <row r="128" spans="1:2" ht="30" customHeight="1">
      <c r="A128" s="23"/>
      <c r="B128" s="75"/>
    </row>
    <row r="129" spans="1:2" ht="30" customHeight="1">
      <c r="A129" s="23"/>
      <c r="B129" s="75"/>
    </row>
    <row r="130" spans="1:3" ht="30" customHeight="1">
      <c r="A130" s="23"/>
      <c r="B130" s="75"/>
      <c r="C130" s="2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74"/>
  <sheetViews>
    <sheetView workbookViewId="0" topLeftCell="A58">
      <selection activeCell="H97" sqref="H97"/>
    </sheetView>
  </sheetViews>
  <sheetFormatPr defaultColWidth="9.140625" defaultRowHeight="30" customHeight="1"/>
  <cols>
    <col min="1" max="1" width="6.421875" style="6" customWidth="1"/>
    <col min="2" max="2" width="72.28125" style="98" customWidth="1"/>
    <col min="3" max="3" width="15.140625" style="89" customWidth="1"/>
    <col min="4" max="4" width="13.421875" style="17" customWidth="1"/>
    <col min="5" max="5" width="16.28125" style="6" customWidth="1"/>
    <col min="6" max="15" width="9.140625" style="6" customWidth="1"/>
    <col min="16" max="16" width="9.28125" style="6" customWidth="1"/>
    <col min="17" max="16384" width="9.140625" style="6" customWidth="1"/>
  </cols>
  <sheetData>
    <row r="1" spans="1:3" ht="19.5" customHeight="1">
      <c r="A1" s="56" t="s">
        <v>6</v>
      </c>
      <c r="B1" s="69" t="s">
        <v>234</v>
      </c>
      <c r="C1" s="100">
        <f>C2+C9+C11+C20+C23</f>
        <v>0</v>
      </c>
    </row>
    <row r="2" spans="1:3" ht="19.5" customHeight="1">
      <c r="A2" s="44" t="s">
        <v>8</v>
      </c>
      <c r="B2" s="103" t="s">
        <v>0</v>
      </c>
      <c r="C2" s="104">
        <f>SUM(C3:C8)</f>
        <v>0</v>
      </c>
    </row>
    <row r="3" spans="1:5" ht="19.5" customHeight="1">
      <c r="A3" s="7"/>
      <c r="B3" s="68" t="s">
        <v>252</v>
      </c>
      <c r="C3" s="82"/>
      <c r="E3" s="82"/>
    </row>
    <row r="4" spans="1:5" ht="19.5" customHeight="1">
      <c r="A4" s="142"/>
      <c r="B4" s="68" t="s">
        <v>253</v>
      </c>
      <c r="C4" s="82"/>
      <c r="E4" s="82"/>
    </row>
    <row r="5" spans="1:5" ht="19.5" customHeight="1">
      <c r="A5" s="142"/>
      <c r="B5" s="68" t="s">
        <v>254</v>
      </c>
      <c r="C5" s="82"/>
      <c r="E5" s="82"/>
    </row>
    <row r="6" spans="1:5" ht="19.5" customHeight="1">
      <c r="A6" s="142"/>
      <c r="B6" s="68"/>
      <c r="C6" s="82"/>
      <c r="E6" s="82"/>
    </row>
    <row r="7" spans="1:5" ht="19.5" customHeight="1">
      <c r="A7" s="142"/>
      <c r="B7" s="68"/>
      <c r="C7" s="82"/>
      <c r="E7" s="82"/>
    </row>
    <row r="8" spans="1:5" ht="19.5" customHeight="1">
      <c r="A8" s="142"/>
      <c r="B8" s="68"/>
      <c r="C8" s="82"/>
      <c r="E8" s="82"/>
    </row>
    <row r="9" spans="1:5" s="10" customFormat="1" ht="19.5" customHeight="1">
      <c r="A9" s="44" t="s">
        <v>10</v>
      </c>
      <c r="B9" s="103" t="s">
        <v>162</v>
      </c>
      <c r="C9" s="104">
        <f>SUM(C10:C10)</f>
        <v>0</v>
      </c>
      <c r="D9" s="28"/>
      <c r="E9" s="82"/>
    </row>
    <row r="10" spans="1:5" s="10" customFormat="1" ht="19.5" customHeight="1">
      <c r="A10" s="7"/>
      <c r="B10" s="68"/>
      <c r="C10" s="121"/>
      <c r="D10" s="28"/>
      <c r="E10" s="82"/>
    </row>
    <row r="11" spans="1:5" s="10" customFormat="1" ht="19.5" customHeight="1">
      <c r="A11" s="44" t="s">
        <v>12</v>
      </c>
      <c r="B11" s="103" t="s">
        <v>1</v>
      </c>
      <c r="C11" s="104">
        <f>SUM(C12:C19)</f>
        <v>0</v>
      </c>
      <c r="D11" s="28"/>
      <c r="E11" s="82"/>
    </row>
    <row r="12" spans="1:5" s="10" customFormat="1" ht="19.5" customHeight="1">
      <c r="A12" s="70"/>
      <c r="B12" s="70"/>
      <c r="C12" s="121"/>
      <c r="D12" s="28"/>
      <c r="E12" s="82"/>
    </row>
    <row r="13" spans="1:5" s="10" customFormat="1" ht="19.5" customHeight="1">
      <c r="A13" s="70"/>
      <c r="B13" s="70"/>
      <c r="C13" s="121"/>
      <c r="D13" s="28"/>
      <c r="E13" s="82"/>
    </row>
    <row r="14" spans="1:5" s="10" customFormat="1" ht="19.5" customHeight="1">
      <c r="A14" s="70"/>
      <c r="B14" s="70"/>
      <c r="C14" s="121"/>
      <c r="D14" s="28"/>
      <c r="E14" s="82"/>
    </row>
    <row r="15" spans="1:5" s="10" customFormat="1" ht="19.5" customHeight="1">
      <c r="A15" s="70"/>
      <c r="B15" s="70"/>
      <c r="C15" s="121"/>
      <c r="D15" s="28"/>
      <c r="E15" s="82"/>
    </row>
    <row r="16" spans="1:5" s="10" customFormat="1" ht="19.5" customHeight="1">
      <c r="A16" s="70"/>
      <c r="B16" s="70"/>
      <c r="C16" s="121"/>
      <c r="D16" s="28"/>
      <c r="E16" s="82"/>
    </row>
    <row r="17" spans="1:5" s="10" customFormat="1" ht="19.5" customHeight="1">
      <c r="A17" s="70"/>
      <c r="B17" s="70"/>
      <c r="C17" s="121"/>
      <c r="D17" s="28"/>
      <c r="E17" s="82"/>
    </row>
    <row r="18" spans="1:5" s="10" customFormat="1" ht="19.5" customHeight="1">
      <c r="A18" s="70"/>
      <c r="B18" s="70"/>
      <c r="C18" s="121"/>
      <c r="D18" s="28"/>
      <c r="E18" s="82"/>
    </row>
    <row r="19" spans="1:5" ht="19.5" customHeight="1">
      <c r="A19" s="7"/>
      <c r="B19" s="70"/>
      <c r="C19" s="121"/>
      <c r="E19" s="82"/>
    </row>
    <row r="20" spans="1:5" s="10" customFormat="1" ht="19.5" customHeight="1">
      <c r="A20" s="44" t="s">
        <v>14</v>
      </c>
      <c r="B20" s="103" t="s">
        <v>163</v>
      </c>
      <c r="C20" s="104">
        <f>C21+C22</f>
        <v>0</v>
      </c>
      <c r="D20" s="28"/>
      <c r="E20" s="82"/>
    </row>
    <row r="21" spans="1:5" s="10" customFormat="1" ht="19.5" customHeight="1">
      <c r="A21" s="7"/>
      <c r="B21" s="68"/>
      <c r="C21" s="82"/>
      <c r="D21" s="28"/>
      <c r="E21" s="82"/>
    </row>
    <row r="22" spans="1:5" s="10" customFormat="1" ht="19.5" customHeight="1">
      <c r="A22" s="7"/>
      <c r="B22" s="16"/>
      <c r="C22" s="15"/>
      <c r="D22" s="28"/>
      <c r="E22" s="82"/>
    </row>
    <row r="23" spans="1:5" s="10" customFormat="1" ht="19.5" customHeight="1">
      <c r="A23" s="44" t="s">
        <v>164</v>
      </c>
      <c r="B23" s="103" t="s">
        <v>165</v>
      </c>
      <c r="C23" s="104">
        <f>C24+C25+C27+C29+C31+C33+C34+C36+C37+C39</f>
        <v>0</v>
      </c>
      <c r="D23" s="28"/>
      <c r="E23" s="82"/>
    </row>
    <row r="24" spans="1:5" s="10" customFormat="1" ht="19.5" customHeight="1">
      <c r="A24" s="44" t="s">
        <v>17</v>
      </c>
      <c r="B24" s="103" t="s">
        <v>166</v>
      </c>
      <c r="C24" s="104"/>
      <c r="D24" s="28"/>
      <c r="E24" s="82"/>
    </row>
    <row r="25" spans="1:6" s="10" customFormat="1" ht="19.5" customHeight="1">
      <c r="A25" s="44" t="s">
        <v>167</v>
      </c>
      <c r="B25" s="103" t="s">
        <v>168</v>
      </c>
      <c r="C25" s="104">
        <f>SUM(C26:C26)</f>
        <v>0</v>
      </c>
      <c r="D25" s="28"/>
      <c r="E25" s="82"/>
      <c r="F25" s="10" t="s">
        <v>5</v>
      </c>
    </row>
    <row r="26" spans="1:5" s="10" customFormat="1" ht="19.5" customHeight="1">
      <c r="A26" s="7"/>
      <c r="B26" s="70"/>
      <c r="C26" s="15"/>
      <c r="D26" s="28"/>
      <c r="E26" s="82"/>
    </row>
    <row r="27" spans="1:5" s="10" customFormat="1" ht="19.5" customHeight="1">
      <c r="A27" s="44" t="s">
        <v>169</v>
      </c>
      <c r="B27" s="103" t="s">
        <v>170</v>
      </c>
      <c r="C27" s="104"/>
      <c r="D27" s="28"/>
      <c r="E27" s="82"/>
    </row>
    <row r="28" spans="1:5" s="10" customFormat="1" ht="19.5" customHeight="1">
      <c r="A28" s="7"/>
      <c r="B28" s="70"/>
      <c r="C28" s="32"/>
      <c r="D28" s="28"/>
      <c r="E28" s="82"/>
    </row>
    <row r="29" spans="1:5" s="10" customFormat="1" ht="19.5" customHeight="1">
      <c r="A29" s="44" t="s">
        <v>171</v>
      </c>
      <c r="B29" s="103" t="s">
        <v>172</v>
      </c>
      <c r="C29" s="104"/>
      <c r="D29" s="28"/>
      <c r="E29" s="82"/>
    </row>
    <row r="30" spans="1:5" s="10" customFormat="1" ht="19.5" customHeight="1">
      <c r="A30" s="7"/>
      <c r="B30" s="70"/>
      <c r="C30" s="32"/>
      <c r="D30" s="28"/>
      <c r="E30" s="82"/>
    </row>
    <row r="31" spans="1:5" s="10" customFormat="1" ht="19.5" customHeight="1">
      <c r="A31" s="44" t="s">
        <v>173</v>
      </c>
      <c r="B31" s="103" t="s">
        <v>174</v>
      </c>
      <c r="C31" s="104">
        <f>SUM(C32:C32)</f>
        <v>0</v>
      </c>
      <c r="D31" s="28"/>
      <c r="E31" s="82"/>
    </row>
    <row r="32" spans="1:5" s="10" customFormat="1" ht="19.5" customHeight="1">
      <c r="A32" s="7"/>
      <c r="B32" s="91"/>
      <c r="C32" s="82"/>
      <c r="D32" s="28"/>
      <c r="E32" s="82"/>
    </row>
    <row r="33" spans="1:5" s="10" customFormat="1" ht="19.5" customHeight="1">
      <c r="A33" s="44" t="s">
        <v>175</v>
      </c>
      <c r="B33" s="103" t="s">
        <v>176</v>
      </c>
      <c r="C33" s="104"/>
      <c r="D33" s="28"/>
      <c r="E33" s="82"/>
    </row>
    <row r="34" spans="1:5" s="10" customFormat="1" ht="19.5" customHeight="1">
      <c r="A34" s="44" t="s">
        <v>177</v>
      </c>
      <c r="B34" s="103" t="s">
        <v>178</v>
      </c>
      <c r="C34" s="104">
        <f>C35</f>
        <v>0</v>
      </c>
      <c r="D34" s="28"/>
      <c r="E34" s="82"/>
    </row>
    <row r="35" spans="1:5" s="10" customFormat="1" ht="19.5" customHeight="1">
      <c r="A35" s="7"/>
      <c r="B35" s="93"/>
      <c r="C35" s="15"/>
      <c r="D35" s="28"/>
      <c r="E35" s="82"/>
    </row>
    <row r="36" spans="1:5" s="10" customFormat="1" ht="19.5" customHeight="1">
      <c r="A36" s="44" t="s">
        <v>179</v>
      </c>
      <c r="B36" s="103" t="s">
        <v>180</v>
      </c>
      <c r="C36" s="104"/>
      <c r="D36" s="28"/>
      <c r="E36" s="82"/>
    </row>
    <row r="37" spans="1:5" s="10" customFormat="1" ht="19.5" customHeight="1">
      <c r="A37" s="44" t="s">
        <v>181</v>
      </c>
      <c r="B37" s="103" t="s">
        <v>182</v>
      </c>
      <c r="C37" s="104"/>
      <c r="D37" s="28"/>
      <c r="E37" s="82"/>
    </row>
    <row r="38" spans="1:4" s="10" customFormat="1" ht="19.5" customHeight="1">
      <c r="A38" s="7"/>
      <c r="B38" s="70"/>
      <c r="C38" s="15"/>
      <c r="D38" s="28"/>
    </row>
    <row r="39" spans="1:4" s="10" customFormat="1" ht="19.5" customHeight="1">
      <c r="A39" s="44" t="s">
        <v>183</v>
      </c>
      <c r="B39" s="103" t="s">
        <v>184</v>
      </c>
      <c r="C39" s="104">
        <f>SUM(C40:C40)</f>
        <v>0</v>
      </c>
      <c r="D39" s="28"/>
    </row>
    <row r="40" spans="1:4" s="10" customFormat="1" ht="19.5" customHeight="1">
      <c r="A40" s="7"/>
      <c r="B40" s="91"/>
      <c r="C40" s="15"/>
      <c r="D40" s="28"/>
    </row>
    <row r="41" spans="1:4" s="10" customFormat="1" ht="19.5" customHeight="1">
      <c r="A41" s="43" t="s">
        <v>19</v>
      </c>
      <c r="B41" s="72" t="s">
        <v>233</v>
      </c>
      <c r="C41" s="105">
        <f>C42+C45+C49</f>
        <v>0</v>
      </c>
      <c r="D41" s="28"/>
    </row>
    <row r="42" spans="1:3" ht="19.5" customHeight="1">
      <c r="A42" s="44" t="s">
        <v>21</v>
      </c>
      <c r="B42" s="103" t="s">
        <v>185</v>
      </c>
      <c r="C42" s="104">
        <f>SUM(C43:C43)</f>
        <v>0</v>
      </c>
    </row>
    <row r="43" spans="1:3" ht="19.5" customHeight="1">
      <c r="A43" s="7"/>
      <c r="B43" s="91"/>
      <c r="C43" s="88"/>
    </row>
    <row r="44" spans="1:4" s="10" customFormat="1" ht="19.5" customHeight="1">
      <c r="A44" s="44" t="s">
        <v>23</v>
      </c>
      <c r="B44" s="103" t="s">
        <v>186</v>
      </c>
      <c r="C44" s="106"/>
      <c r="D44" s="28"/>
    </row>
    <row r="45" spans="1:4" s="10" customFormat="1" ht="19.5" customHeight="1">
      <c r="A45" s="44" t="s">
        <v>25</v>
      </c>
      <c r="B45" s="103" t="s">
        <v>187</v>
      </c>
      <c r="C45" s="106">
        <f>SUM(C46:C46)</f>
        <v>0</v>
      </c>
      <c r="D45" s="28"/>
    </row>
    <row r="46" spans="1:4" s="10" customFormat="1" ht="19.5" customHeight="1">
      <c r="A46" s="7"/>
      <c r="B46" s="92"/>
      <c r="C46" s="83"/>
      <c r="D46" s="28"/>
    </row>
    <row r="47" spans="1:4" s="10" customFormat="1" ht="19.5" customHeight="1">
      <c r="A47" s="44" t="s">
        <v>27</v>
      </c>
      <c r="B47" s="103" t="s">
        <v>188</v>
      </c>
      <c r="C47" s="106"/>
      <c r="D47" s="28"/>
    </row>
    <row r="48" spans="1:4" s="10" customFormat="1" ht="19.5" customHeight="1">
      <c r="A48" s="7"/>
      <c r="B48" s="70"/>
      <c r="C48" s="15"/>
      <c r="D48" s="28"/>
    </row>
    <row r="49" spans="1:4" s="10" customFormat="1" ht="19.5" customHeight="1">
      <c r="A49" s="44" t="s">
        <v>29</v>
      </c>
      <c r="B49" s="103" t="s">
        <v>189</v>
      </c>
      <c r="C49" s="106">
        <f>C50+C51+C52+C53+C57+C58+C59</f>
        <v>0</v>
      </c>
      <c r="D49" s="28"/>
    </row>
    <row r="50" spans="1:4" s="10" customFormat="1" ht="19.5" customHeight="1">
      <c r="A50" s="44" t="s">
        <v>31</v>
      </c>
      <c r="B50" s="103" t="s">
        <v>190</v>
      </c>
      <c r="C50" s="106"/>
      <c r="D50" s="28"/>
    </row>
    <row r="51" spans="1:4" s="10" customFormat="1" ht="19.5" customHeight="1">
      <c r="A51" s="44" t="s">
        <v>191</v>
      </c>
      <c r="B51" s="103" t="s">
        <v>192</v>
      </c>
      <c r="C51" s="106"/>
      <c r="D51" s="28"/>
    </row>
    <row r="52" spans="1:4" s="10" customFormat="1" ht="19.5" customHeight="1">
      <c r="A52" s="44" t="s">
        <v>193</v>
      </c>
      <c r="B52" s="103" t="s">
        <v>172</v>
      </c>
      <c r="C52" s="106"/>
      <c r="D52" s="28"/>
    </row>
    <row r="53" spans="1:4" s="10" customFormat="1" ht="19.5" customHeight="1">
      <c r="A53" s="44" t="s">
        <v>194</v>
      </c>
      <c r="B53" s="103" t="s">
        <v>195</v>
      </c>
      <c r="C53" s="106">
        <f>C54+C55</f>
        <v>0</v>
      </c>
      <c r="D53" s="28"/>
    </row>
    <row r="54" spans="1:4" s="10" customFormat="1" ht="19.5" customHeight="1">
      <c r="A54" s="7"/>
      <c r="B54" s="70"/>
      <c r="C54" s="15"/>
      <c r="D54" s="28"/>
    </row>
    <row r="55" spans="1:4" s="10" customFormat="1" ht="19.5" customHeight="1">
      <c r="A55" s="7"/>
      <c r="B55" s="70"/>
      <c r="C55" s="15"/>
      <c r="D55" s="28"/>
    </row>
    <row r="56" spans="1:4" s="10" customFormat="1" ht="19.5" customHeight="1">
      <c r="A56" s="44" t="s">
        <v>196</v>
      </c>
      <c r="B56" s="103" t="s">
        <v>197</v>
      </c>
      <c r="C56" s="106"/>
      <c r="D56" s="28"/>
    </row>
    <row r="57" spans="1:3" ht="19.5" customHeight="1">
      <c r="A57" s="44" t="s">
        <v>198</v>
      </c>
      <c r="B57" s="103" t="s">
        <v>178</v>
      </c>
      <c r="C57" s="106"/>
    </row>
    <row r="58" spans="1:3" ht="19.5" customHeight="1">
      <c r="A58" s="44" t="s">
        <v>199</v>
      </c>
      <c r="B58" s="103" t="s">
        <v>200</v>
      </c>
      <c r="C58" s="106"/>
    </row>
    <row r="59" spans="1:4" s="10" customFormat="1" ht="19.5" customHeight="1">
      <c r="A59" s="44" t="s">
        <v>201</v>
      </c>
      <c r="B59" s="103" t="s">
        <v>202</v>
      </c>
      <c r="C59" s="106"/>
      <c r="D59" s="28"/>
    </row>
    <row r="60" spans="1:4" s="10" customFormat="1" ht="19.5" customHeight="1">
      <c r="A60" s="7"/>
      <c r="B60" s="70"/>
      <c r="C60" s="15"/>
      <c r="D60" s="28"/>
    </row>
    <row r="61" spans="1:3" ht="19.5" customHeight="1">
      <c r="A61" s="56" t="s">
        <v>33</v>
      </c>
      <c r="B61" s="69" t="s">
        <v>203</v>
      </c>
      <c r="C61" s="107">
        <f>C62+C64</f>
        <v>0</v>
      </c>
    </row>
    <row r="62" spans="1:4" s="10" customFormat="1" ht="19.5" customHeight="1">
      <c r="A62" s="44" t="s">
        <v>35</v>
      </c>
      <c r="B62" s="103" t="s">
        <v>2</v>
      </c>
      <c r="C62" s="106">
        <f>SUM(C63:C63)</f>
        <v>0</v>
      </c>
      <c r="D62" s="28"/>
    </row>
    <row r="63" spans="1:3" ht="19.5" customHeight="1">
      <c r="A63" s="7"/>
      <c r="B63" s="68"/>
      <c r="C63" s="88"/>
    </row>
    <row r="64" spans="1:3" ht="19.5" customHeight="1">
      <c r="A64" s="44" t="s">
        <v>37</v>
      </c>
      <c r="B64" s="103" t="s">
        <v>3</v>
      </c>
      <c r="C64" s="106">
        <f>C65+C68</f>
        <v>0</v>
      </c>
    </row>
    <row r="65" spans="1:3" ht="19.5" customHeight="1">
      <c r="A65" s="30"/>
      <c r="B65" s="101" t="s">
        <v>230</v>
      </c>
      <c r="C65" s="108">
        <f>SUM(C66:C67)</f>
        <v>0</v>
      </c>
    </row>
    <row r="66" spans="1:4" s="10" customFormat="1" ht="19.5" customHeight="1">
      <c r="A66" s="7"/>
      <c r="B66" s="98"/>
      <c r="C66" s="88"/>
      <c r="D66" s="28"/>
    </row>
    <row r="67" spans="1:4" s="10" customFormat="1" ht="19.5" customHeight="1">
      <c r="A67" s="7"/>
      <c r="B67" s="91"/>
      <c r="C67" s="88"/>
      <c r="D67" s="28"/>
    </row>
    <row r="68" spans="1:4" s="10" customFormat="1" ht="19.5" customHeight="1">
      <c r="A68" s="31"/>
      <c r="B68" s="101" t="s">
        <v>231</v>
      </c>
      <c r="C68" s="102">
        <f>SUM(C69:C69)</f>
        <v>0</v>
      </c>
      <c r="D68" s="28"/>
    </row>
    <row r="69" spans="1:3" ht="19.5" customHeight="1">
      <c r="A69" s="7"/>
      <c r="B69" s="70"/>
      <c r="C69" s="15"/>
    </row>
    <row r="70" spans="1:4" s="10" customFormat="1" ht="19.5" customHeight="1">
      <c r="A70" s="43" t="s">
        <v>204</v>
      </c>
      <c r="B70" s="72" t="s">
        <v>205</v>
      </c>
      <c r="C70" s="105">
        <f>C1+C41+C61</f>
        <v>0</v>
      </c>
      <c r="D70" s="28"/>
    </row>
    <row r="71" spans="1:3" ht="19.5" customHeight="1">
      <c r="A71" s="43" t="s">
        <v>60</v>
      </c>
      <c r="B71" s="72" t="s">
        <v>206</v>
      </c>
      <c r="C71" s="109">
        <f>C72+C73+C74</f>
        <v>0</v>
      </c>
    </row>
    <row r="72" spans="1:4" s="10" customFormat="1" ht="19.5" customHeight="1">
      <c r="A72" s="44" t="s">
        <v>62</v>
      </c>
      <c r="B72" s="103" t="s">
        <v>207</v>
      </c>
      <c r="C72" s="104"/>
      <c r="D72" s="28"/>
    </row>
    <row r="73" spans="1:8" s="10" customFormat="1" ht="19.5" customHeight="1">
      <c r="A73" s="44" t="s">
        <v>64</v>
      </c>
      <c r="B73" s="103" t="s">
        <v>208</v>
      </c>
      <c r="C73" s="104"/>
      <c r="D73" s="28"/>
      <c r="G73" s="18"/>
      <c r="H73" s="13"/>
    </row>
    <row r="74" spans="1:4" s="10" customFormat="1" ht="19.5" customHeight="1">
      <c r="A74" s="44" t="s">
        <v>66</v>
      </c>
      <c r="B74" s="103" t="s">
        <v>209</v>
      </c>
      <c r="C74" s="104"/>
      <c r="D74" s="28"/>
    </row>
    <row r="75" spans="1:4" s="10" customFormat="1" ht="19.5" customHeight="1">
      <c r="A75" s="7"/>
      <c r="B75" s="70"/>
      <c r="C75" s="15"/>
      <c r="D75" s="28"/>
    </row>
    <row r="76" spans="1:4" s="10" customFormat="1" ht="19.5" customHeight="1">
      <c r="A76" s="56" t="s">
        <v>82</v>
      </c>
      <c r="B76" s="69" t="s">
        <v>210</v>
      </c>
      <c r="C76" s="107">
        <f>C77+C78+C79+C80</f>
        <v>0</v>
      </c>
      <c r="D76" s="28"/>
    </row>
    <row r="77" spans="1:4" s="10" customFormat="1" ht="19.5" customHeight="1">
      <c r="A77" s="44" t="s">
        <v>84</v>
      </c>
      <c r="B77" s="103" t="s">
        <v>211</v>
      </c>
      <c r="C77" s="104"/>
      <c r="D77" s="28"/>
    </row>
    <row r="78" spans="1:4" s="10" customFormat="1" ht="19.5" customHeight="1">
      <c r="A78" s="44" t="s">
        <v>86</v>
      </c>
      <c r="B78" s="103" t="s">
        <v>212</v>
      </c>
      <c r="C78" s="104"/>
      <c r="D78" s="28"/>
    </row>
    <row r="79" spans="1:4" s="10" customFormat="1" ht="19.5" customHeight="1">
      <c r="A79" s="44" t="s">
        <v>88</v>
      </c>
      <c r="B79" s="103" t="s">
        <v>213</v>
      </c>
      <c r="C79" s="104"/>
      <c r="D79" s="28"/>
    </row>
    <row r="80" spans="1:4" s="10" customFormat="1" ht="19.5" customHeight="1">
      <c r="A80" s="44" t="s">
        <v>90</v>
      </c>
      <c r="B80" s="103" t="s">
        <v>214</v>
      </c>
      <c r="C80" s="104"/>
      <c r="D80" s="28"/>
    </row>
    <row r="81" spans="1:4" s="10" customFormat="1" ht="19.5" customHeight="1">
      <c r="A81" s="56" t="s">
        <v>215</v>
      </c>
      <c r="B81" s="69" t="s">
        <v>216</v>
      </c>
      <c r="C81" s="107">
        <f>C82+C84+C85+C86</f>
        <v>0</v>
      </c>
      <c r="D81" s="28"/>
    </row>
    <row r="82" spans="1:4" s="10" customFormat="1" ht="19.5" customHeight="1">
      <c r="A82" s="44" t="s">
        <v>96</v>
      </c>
      <c r="B82" s="103" t="s">
        <v>228</v>
      </c>
      <c r="C82" s="110">
        <f>SUM(C83:C83)</f>
        <v>0</v>
      </c>
      <c r="D82" s="28"/>
    </row>
    <row r="83" spans="1:4" s="10" customFormat="1" ht="19.5" customHeight="1">
      <c r="A83" s="7"/>
      <c r="B83" s="70"/>
      <c r="C83" s="84"/>
      <c r="D83" s="28"/>
    </row>
    <row r="84" spans="1:4" s="10" customFormat="1" ht="19.5" customHeight="1">
      <c r="A84" s="44" t="s">
        <v>98</v>
      </c>
      <c r="B84" s="103" t="s">
        <v>217</v>
      </c>
      <c r="C84" s="110"/>
      <c r="D84" s="28"/>
    </row>
    <row r="85" spans="1:3" ht="19.5" customHeight="1">
      <c r="A85" s="44" t="s">
        <v>100</v>
      </c>
      <c r="B85" s="103" t="s">
        <v>218</v>
      </c>
      <c r="C85" s="110"/>
    </row>
    <row r="86" spans="1:4" s="10" customFormat="1" ht="19.5" customHeight="1">
      <c r="A86" s="44" t="s">
        <v>102</v>
      </c>
      <c r="B86" s="103" t="s">
        <v>219</v>
      </c>
      <c r="C86" s="110"/>
      <c r="D86" s="28"/>
    </row>
    <row r="87" spans="1:4" s="10" customFormat="1" ht="19.5" customHeight="1">
      <c r="A87" s="43" t="s">
        <v>104</v>
      </c>
      <c r="B87" s="72" t="s">
        <v>220</v>
      </c>
      <c r="C87" s="113">
        <f>C88+C89+C90+C91</f>
        <v>0</v>
      </c>
      <c r="D87" s="28"/>
    </row>
    <row r="88" spans="1:4" s="10" customFormat="1" ht="19.5" customHeight="1">
      <c r="A88" s="44" t="s">
        <v>106</v>
      </c>
      <c r="B88" s="103" t="s">
        <v>221</v>
      </c>
      <c r="C88" s="110"/>
      <c r="D88" s="28"/>
    </row>
    <row r="89" spans="1:4" s="10" customFormat="1" ht="19.5" customHeight="1">
      <c r="A89" s="44" t="s">
        <v>108</v>
      </c>
      <c r="B89" s="103" t="s">
        <v>222</v>
      </c>
      <c r="C89" s="110"/>
      <c r="D89" s="28"/>
    </row>
    <row r="90" spans="1:4" s="10" customFormat="1" ht="19.5" customHeight="1">
      <c r="A90" s="44" t="s">
        <v>110</v>
      </c>
      <c r="B90" s="103" t="s">
        <v>223</v>
      </c>
      <c r="C90" s="110"/>
      <c r="D90" s="28"/>
    </row>
    <row r="91" spans="1:4" s="10" customFormat="1" ht="19.5" customHeight="1">
      <c r="A91" s="44" t="s">
        <v>112</v>
      </c>
      <c r="B91" s="103" t="s">
        <v>224</v>
      </c>
      <c r="C91" s="110"/>
      <c r="D91" s="28"/>
    </row>
    <row r="92" spans="1:4" s="10" customFormat="1" ht="19.5" customHeight="1">
      <c r="A92" s="43" t="s">
        <v>114</v>
      </c>
      <c r="B92" s="72" t="s">
        <v>225</v>
      </c>
      <c r="C92" s="111">
        <f>C71+C76+C81+C87</f>
        <v>0</v>
      </c>
      <c r="D92" s="28"/>
    </row>
    <row r="93" spans="1:5" s="10" customFormat="1" ht="19.5" customHeight="1">
      <c r="A93" s="112" t="s">
        <v>226</v>
      </c>
      <c r="B93" s="49" t="s">
        <v>227</v>
      </c>
      <c r="C93" s="113">
        <f>C70+C92</f>
        <v>0</v>
      </c>
      <c r="D93" s="28"/>
      <c r="E93" s="10">
        <f>SUM(E1:E92)</f>
        <v>0</v>
      </c>
    </row>
    <row r="94" spans="1:255" ht="19.5" customHeight="1">
      <c r="A94" s="21"/>
      <c r="B94" s="94"/>
      <c r="C94" s="15"/>
      <c r="D94" s="140"/>
      <c r="E94" s="22"/>
      <c r="F94" s="21"/>
      <c r="G94" s="22"/>
      <c r="H94" s="21"/>
      <c r="I94" s="22"/>
      <c r="J94" s="21"/>
      <c r="K94" s="22"/>
      <c r="L94" s="21"/>
      <c r="M94" s="22"/>
      <c r="N94" s="21"/>
      <c r="O94" s="22"/>
      <c r="P94" s="21"/>
      <c r="Q94" s="22"/>
      <c r="R94" s="21"/>
      <c r="S94" s="22"/>
      <c r="T94" s="21"/>
      <c r="U94" s="22"/>
      <c r="V94" s="21"/>
      <c r="W94" s="22"/>
      <c r="X94" s="21"/>
      <c r="Y94" s="22"/>
      <c r="Z94" s="21"/>
      <c r="AA94" s="22"/>
      <c r="AB94" s="21"/>
      <c r="AC94" s="22"/>
      <c r="AD94" s="21"/>
      <c r="AE94" s="22"/>
      <c r="AF94" s="21"/>
      <c r="AG94" s="22"/>
      <c r="AH94" s="21"/>
      <c r="AI94" s="22"/>
      <c r="AJ94" s="21"/>
      <c r="AK94" s="22"/>
      <c r="AL94" s="21"/>
      <c r="AM94" s="22"/>
      <c r="AN94" s="21"/>
      <c r="AO94" s="22"/>
      <c r="AP94" s="21"/>
      <c r="AQ94" s="22"/>
      <c r="AR94" s="21"/>
      <c r="AS94" s="22"/>
      <c r="AT94" s="21"/>
      <c r="AU94" s="22"/>
      <c r="AV94" s="21"/>
      <c r="AW94" s="22"/>
      <c r="AX94" s="21"/>
      <c r="AY94" s="22"/>
      <c r="AZ94" s="21"/>
      <c r="BA94" s="22"/>
      <c r="BB94" s="21"/>
      <c r="BC94" s="22"/>
      <c r="BD94" s="21"/>
      <c r="BE94" s="22"/>
      <c r="BF94" s="21"/>
      <c r="BG94" s="22"/>
      <c r="BH94" s="21"/>
      <c r="BI94" s="22"/>
      <c r="BJ94" s="21"/>
      <c r="BK94" s="22"/>
      <c r="BL94" s="21"/>
      <c r="BM94" s="22"/>
      <c r="BN94" s="21"/>
      <c r="BO94" s="22"/>
      <c r="BP94" s="21"/>
      <c r="BQ94" s="22"/>
      <c r="BR94" s="21"/>
      <c r="BS94" s="22"/>
      <c r="BT94" s="21"/>
      <c r="BU94" s="22"/>
      <c r="BV94" s="21"/>
      <c r="BW94" s="22"/>
      <c r="BX94" s="21"/>
      <c r="BY94" s="22"/>
      <c r="BZ94" s="21"/>
      <c r="CA94" s="22"/>
      <c r="CB94" s="21"/>
      <c r="CC94" s="22"/>
      <c r="CD94" s="21"/>
      <c r="CE94" s="22"/>
      <c r="CF94" s="21"/>
      <c r="CG94" s="22"/>
      <c r="CH94" s="21"/>
      <c r="CI94" s="22"/>
      <c r="CJ94" s="21"/>
      <c r="CK94" s="22"/>
      <c r="CL94" s="21"/>
      <c r="CM94" s="22"/>
      <c r="CN94" s="21"/>
      <c r="CO94" s="22"/>
      <c r="CP94" s="21"/>
      <c r="CQ94" s="22"/>
      <c r="CR94" s="21"/>
      <c r="CS94" s="22"/>
      <c r="CT94" s="21"/>
      <c r="CU94" s="22"/>
      <c r="CV94" s="21"/>
      <c r="CW94" s="22"/>
      <c r="CX94" s="21"/>
      <c r="CY94" s="22"/>
      <c r="CZ94" s="21"/>
      <c r="DA94" s="22"/>
      <c r="DB94" s="21"/>
      <c r="DC94" s="22"/>
      <c r="DD94" s="21"/>
      <c r="DE94" s="22"/>
      <c r="DF94" s="21"/>
      <c r="DG94" s="22"/>
      <c r="DH94" s="21"/>
      <c r="DI94" s="22"/>
      <c r="DJ94" s="21"/>
      <c r="DK94" s="22"/>
      <c r="DL94" s="21"/>
      <c r="DM94" s="22"/>
      <c r="DN94" s="21"/>
      <c r="DO94" s="22"/>
      <c r="DP94" s="21"/>
      <c r="DQ94" s="22"/>
      <c r="DR94" s="21"/>
      <c r="DS94" s="22"/>
      <c r="DT94" s="21"/>
      <c r="DU94" s="22"/>
      <c r="DV94" s="21"/>
      <c r="DW94" s="22"/>
      <c r="DX94" s="21"/>
      <c r="DY94" s="22"/>
      <c r="DZ94" s="21"/>
      <c r="EA94" s="22"/>
      <c r="EB94" s="21"/>
      <c r="EC94" s="22"/>
      <c r="ED94" s="21"/>
      <c r="EE94" s="22"/>
      <c r="EF94" s="21"/>
      <c r="EG94" s="22"/>
      <c r="EH94" s="21"/>
      <c r="EI94" s="22"/>
      <c r="EJ94" s="21"/>
      <c r="EK94" s="22"/>
      <c r="EL94" s="21"/>
      <c r="EM94" s="22"/>
      <c r="EN94" s="21"/>
      <c r="EO94" s="22"/>
      <c r="EP94" s="21"/>
      <c r="EQ94" s="22"/>
      <c r="ER94" s="21"/>
      <c r="ES94" s="22"/>
      <c r="ET94" s="21"/>
      <c r="EU94" s="22"/>
      <c r="EV94" s="21"/>
      <c r="EW94" s="22"/>
      <c r="EX94" s="21"/>
      <c r="EY94" s="22"/>
      <c r="EZ94" s="21"/>
      <c r="FA94" s="22"/>
      <c r="FB94" s="21"/>
      <c r="FC94" s="22"/>
      <c r="FD94" s="21"/>
      <c r="FE94" s="22"/>
      <c r="FF94" s="21"/>
      <c r="FG94" s="22"/>
      <c r="FH94" s="21"/>
      <c r="FI94" s="22"/>
      <c r="FJ94" s="21"/>
      <c r="FK94" s="22"/>
      <c r="FL94" s="21"/>
      <c r="FM94" s="22"/>
      <c r="FN94" s="21"/>
      <c r="FO94" s="22"/>
      <c r="FP94" s="21"/>
      <c r="FQ94" s="22"/>
      <c r="FR94" s="21"/>
      <c r="FS94" s="22"/>
      <c r="FT94" s="21"/>
      <c r="FU94" s="22"/>
      <c r="FV94" s="21"/>
      <c r="FW94" s="22"/>
      <c r="FX94" s="21"/>
      <c r="FY94" s="22"/>
      <c r="FZ94" s="21"/>
      <c r="GA94" s="22"/>
      <c r="GB94" s="21"/>
      <c r="GC94" s="22"/>
      <c r="GD94" s="21"/>
      <c r="GE94" s="22"/>
      <c r="GF94" s="21"/>
      <c r="GG94" s="22"/>
      <c r="GH94" s="21"/>
      <c r="GI94" s="22"/>
      <c r="GJ94" s="21"/>
      <c r="GK94" s="22"/>
      <c r="GL94" s="21"/>
      <c r="GM94" s="22"/>
      <c r="GN94" s="21"/>
      <c r="GO94" s="22"/>
      <c r="GP94" s="21"/>
      <c r="GQ94" s="22"/>
      <c r="GR94" s="21"/>
      <c r="GS94" s="22"/>
      <c r="GT94" s="21"/>
      <c r="GU94" s="22"/>
      <c r="GV94" s="21"/>
      <c r="GW94" s="22"/>
      <c r="GX94" s="21"/>
      <c r="GY94" s="22"/>
      <c r="GZ94" s="21"/>
      <c r="HA94" s="22"/>
      <c r="HB94" s="21"/>
      <c r="HC94" s="22"/>
      <c r="HD94" s="21"/>
      <c r="HE94" s="22"/>
      <c r="HF94" s="21"/>
      <c r="HG94" s="22"/>
      <c r="HH94" s="21"/>
      <c r="HI94" s="22"/>
      <c r="HJ94" s="21"/>
      <c r="HK94" s="22"/>
      <c r="HL94" s="21"/>
      <c r="HM94" s="22"/>
      <c r="HN94" s="21"/>
      <c r="HO94" s="22"/>
      <c r="HP94" s="21"/>
      <c r="HQ94" s="22"/>
      <c r="HR94" s="21"/>
      <c r="HS94" s="22"/>
      <c r="HT94" s="21"/>
      <c r="HU94" s="22"/>
      <c r="HV94" s="21"/>
      <c r="HW94" s="22"/>
      <c r="HX94" s="21"/>
      <c r="HY94" s="22"/>
      <c r="HZ94" s="21"/>
      <c r="IA94" s="22"/>
      <c r="IB94" s="21"/>
      <c r="IC94" s="22"/>
      <c r="ID94" s="21"/>
      <c r="IE94" s="22"/>
      <c r="IF94" s="21"/>
      <c r="IG94" s="22"/>
      <c r="IH94" s="21"/>
      <c r="II94" s="22"/>
      <c r="IJ94" s="21"/>
      <c r="IK94" s="22"/>
      <c r="IL94" s="21"/>
      <c r="IM94" s="22"/>
      <c r="IN94" s="21"/>
      <c r="IO94" s="22"/>
      <c r="IP94" s="21"/>
      <c r="IQ94" s="22"/>
      <c r="IR94" s="21"/>
      <c r="IS94" s="22"/>
      <c r="IT94" s="21"/>
      <c r="IU94" s="22"/>
    </row>
    <row r="95" spans="1:3" ht="19.5" customHeight="1">
      <c r="A95" s="23"/>
      <c r="B95" s="95"/>
      <c r="C95" s="15"/>
    </row>
    <row r="96" spans="1:3" ht="19.5" customHeight="1">
      <c r="A96" s="23"/>
      <c r="B96" s="95"/>
      <c r="C96" s="15"/>
    </row>
    <row r="97" spans="1:3" ht="19.5" customHeight="1">
      <c r="A97" s="23"/>
      <c r="B97" s="95"/>
      <c r="C97" s="83"/>
    </row>
    <row r="98" spans="1:4" s="10" customFormat="1" ht="19.5" customHeight="1">
      <c r="A98" s="24"/>
      <c r="B98" s="96"/>
      <c r="C98" s="32"/>
      <c r="D98" s="28"/>
    </row>
    <row r="99" spans="1:4" s="10" customFormat="1" ht="19.5" customHeight="1">
      <c r="A99" s="24"/>
      <c r="B99" s="96"/>
      <c r="C99" s="32"/>
      <c r="D99" s="28"/>
    </row>
    <row r="100" spans="1:6" ht="19.5" customHeight="1">
      <c r="A100" s="23"/>
      <c r="B100" s="95"/>
      <c r="C100" s="84"/>
      <c r="E100" s="25"/>
      <c r="F100" s="12"/>
    </row>
    <row r="101" spans="1:6" ht="19.5" customHeight="1">
      <c r="A101" s="23"/>
      <c r="B101" s="95"/>
      <c r="C101" s="15"/>
      <c r="E101" s="25"/>
      <c r="F101" s="12"/>
    </row>
    <row r="102" spans="1:6" ht="19.5" customHeight="1">
      <c r="A102" s="23"/>
      <c r="B102" s="95"/>
      <c r="C102" s="15"/>
      <c r="E102" s="25"/>
      <c r="F102" s="12"/>
    </row>
    <row r="103" spans="1:4" s="10" customFormat="1" ht="19.5" customHeight="1">
      <c r="A103" s="24"/>
      <c r="B103" s="96"/>
      <c r="C103" s="32"/>
      <c r="D103" s="28"/>
    </row>
    <row r="104" spans="1:4" s="10" customFormat="1" ht="19.5" customHeight="1">
      <c r="A104" s="24"/>
      <c r="B104" s="96"/>
      <c r="C104" s="32"/>
      <c r="D104" s="28"/>
    </row>
    <row r="105" spans="1:4" s="10" customFormat="1" ht="19.5" customHeight="1">
      <c r="A105" s="24"/>
      <c r="B105" s="96"/>
      <c r="C105" s="15"/>
      <c r="D105" s="28"/>
    </row>
    <row r="106" spans="1:4" s="10" customFormat="1" ht="19.5" customHeight="1">
      <c r="A106" s="26"/>
      <c r="B106" s="97"/>
      <c r="C106" s="86"/>
      <c r="D106" s="28"/>
    </row>
    <row r="107" spans="1:4" s="10" customFormat="1" ht="19.5" customHeight="1">
      <c r="A107" s="26"/>
      <c r="B107" s="97"/>
      <c r="C107" s="15"/>
      <c r="D107" s="28"/>
    </row>
    <row r="108" spans="1:3" ht="19.5" customHeight="1">
      <c r="A108" s="26"/>
      <c r="B108" s="97"/>
      <c r="C108" s="86"/>
    </row>
    <row r="109" spans="1:3" ht="19.5" customHeight="1">
      <c r="A109" s="26"/>
      <c r="B109" s="97"/>
      <c r="C109" s="81"/>
    </row>
    <row r="110" spans="1:3" ht="19.5" customHeight="1">
      <c r="A110" s="26"/>
      <c r="B110" s="97"/>
      <c r="C110" s="15"/>
    </row>
    <row r="111" spans="1:3" ht="19.5" customHeight="1">
      <c r="A111" s="26"/>
      <c r="B111" s="97"/>
      <c r="C111" s="15"/>
    </row>
    <row r="112" spans="1:4" s="10" customFormat="1" ht="19.5" customHeight="1">
      <c r="A112" s="24"/>
      <c r="B112" s="96"/>
      <c r="C112" s="32"/>
      <c r="D112" s="28"/>
    </row>
    <row r="113" spans="1:4" s="10" customFormat="1" ht="19.5" customHeight="1">
      <c r="A113" s="24"/>
      <c r="B113" s="96"/>
      <c r="C113" s="15"/>
      <c r="D113" s="28"/>
    </row>
    <row r="114" spans="1:4" s="10" customFormat="1" ht="19.5" customHeight="1">
      <c r="A114" s="24"/>
      <c r="B114" s="96"/>
      <c r="C114" s="32"/>
      <c r="D114" s="28"/>
    </row>
    <row r="115" spans="1:9" s="10" customFormat="1" ht="19.5" customHeight="1">
      <c r="A115" s="27">
        <v>16</v>
      </c>
      <c r="B115" s="95"/>
      <c r="C115" s="86"/>
      <c r="D115" s="28"/>
      <c r="H115" s="6"/>
      <c r="I115" s="6"/>
    </row>
    <row r="116" spans="1:4" s="10" customFormat="1" ht="19.5" customHeight="1">
      <c r="A116" s="23"/>
      <c r="B116" s="95"/>
      <c r="C116" s="85"/>
      <c r="D116" s="28"/>
    </row>
    <row r="117" spans="1:2" ht="19.5" customHeight="1">
      <c r="A117" s="23"/>
      <c r="B117" s="95"/>
    </row>
    <row r="118" spans="1:4" s="10" customFormat="1" ht="19.5" customHeight="1">
      <c r="A118" s="24"/>
      <c r="B118" s="96"/>
      <c r="C118" s="90"/>
      <c r="D118" s="28"/>
    </row>
    <row r="119" spans="1:4" s="10" customFormat="1" ht="19.5" customHeight="1">
      <c r="A119" s="24"/>
      <c r="B119" s="96"/>
      <c r="C119" s="90"/>
      <c r="D119" s="28"/>
    </row>
    <row r="120" spans="1:4" s="10" customFormat="1" ht="19.5" customHeight="1">
      <c r="A120" s="24"/>
      <c r="B120" s="96"/>
      <c r="C120" s="90"/>
      <c r="D120" s="28"/>
    </row>
    <row r="121" spans="1:2" ht="19.5" customHeight="1">
      <c r="A121" s="23"/>
      <c r="B121" s="95"/>
    </row>
    <row r="122" spans="1:3" ht="19.5" customHeight="1">
      <c r="A122" s="23"/>
      <c r="B122" s="95"/>
      <c r="C122" s="15"/>
    </row>
    <row r="123" spans="1:3" ht="30" customHeight="1">
      <c r="A123" s="23"/>
      <c r="B123" s="95"/>
      <c r="C123" s="15"/>
    </row>
    <row r="124" spans="1:3" ht="30" customHeight="1">
      <c r="A124" s="23"/>
      <c r="B124" s="95"/>
      <c r="C124" s="15"/>
    </row>
    <row r="125" spans="1:3" ht="30" customHeight="1">
      <c r="A125" s="23"/>
      <c r="B125" s="95"/>
      <c r="C125" s="15"/>
    </row>
    <row r="126" spans="1:4" s="10" customFormat="1" ht="30" customHeight="1">
      <c r="A126" s="24"/>
      <c r="B126" s="96"/>
      <c r="C126" s="90"/>
      <c r="D126" s="28"/>
    </row>
    <row r="127" spans="1:2" ht="30" customHeight="1">
      <c r="A127" s="23"/>
      <c r="B127" s="95"/>
    </row>
    <row r="128" spans="1:2" ht="30" customHeight="1">
      <c r="A128" s="23"/>
      <c r="B128" s="95"/>
    </row>
    <row r="129" spans="1:3" ht="30" customHeight="1">
      <c r="A129" s="23"/>
      <c r="B129" s="95"/>
      <c r="C129" s="83"/>
    </row>
    <row r="130" spans="1:4" s="10" customFormat="1" ht="30" customHeight="1">
      <c r="A130" s="24"/>
      <c r="B130" s="96"/>
      <c r="C130" s="90"/>
      <c r="D130" s="28"/>
    </row>
    <row r="131" spans="1:2" ht="30" customHeight="1">
      <c r="A131" s="23"/>
      <c r="B131" s="95"/>
    </row>
    <row r="132" spans="1:3" ht="30" customHeight="1">
      <c r="A132" s="23"/>
      <c r="B132" s="95"/>
      <c r="C132" s="15"/>
    </row>
    <row r="133" spans="1:3" ht="30" customHeight="1">
      <c r="A133" s="23"/>
      <c r="B133" s="95"/>
      <c r="C133" s="15"/>
    </row>
    <row r="134" spans="1:4" s="10" customFormat="1" ht="30" customHeight="1">
      <c r="A134" s="24"/>
      <c r="B134" s="96"/>
      <c r="C134" s="90"/>
      <c r="D134" s="28"/>
    </row>
    <row r="135" spans="1:2" ht="30" customHeight="1">
      <c r="A135" s="23"/>
      <c r="B135" s="95"/>
    </row>
    <row r="136" spans="1:3" ht="30" customHeight="1">
      <c r="A136" s="23"/>
      <c r="B136" s="95"/>
      <c r="C136" s="15"/>
    </row>
    <row r="137" spans="1:3" ht="30" customHeight="1">
      <c r="A137" s="23"/>
      <c r="B137" s="95"/>
      <c r="C137" s="15"/>
    </row>
    <row r="138" spans="1:4" s="10" customFormat="1" ht="30" customHeight="1">
      <c r="A138" s="24"/>
      <c r="B138" s="96"/>
      <c r="C138" s="90"/>
      <c r="D138" s="28"/>
    </row>
    <row r="139" spans="1:4" s="10" customFormat="1" ht="30" customHeight="1">
      <c r="A139" s="24"/>
      <c r="B139" s="96"/>
      <c r="C139" s="90"/>
      <c r="D139" s="28"/>
    </row>
    <row r="140" spans="1:3" ht="30" customHeight="1">
      <c r="A140" s="23"/>
      <c r="B140" s="95"/>
      <c r="C140" s="83"/>
    </row>
    <row r="141" spans="1:3" ht="30" customHeight="1">
      <c r="A141" s="23"/>
      <c r="B141" s="95"/>
      <c r="C141" s="83"/>
    </row>
    <row r="142" spans="1:3" ht="30" customHeight="1">
      <c r="A142" s="23"/>
      <c r="B142" s="95"/>
      <c r="C142" s="83"/>
    </row>
    <row r="143" spans="1:3" ht="30" customHeight="1">
      <c r="A143" s="23"/>
      <c r="B143" s="95"/>
      <c r="C143" s="83"/>
    </row>
    <row r="144" spans="1:3" ht="30" customHeight="1">
      <c r="A144" s="23"/>
      <c r="B144" s="95"/>
      <c r="C144" s="83"/>
    </row>
    <row r="145" spans="1:3" ht="30" customHeight="1">
      <c r="A145" s="23"/>
      <c r="B145" s="95"/>
      <c r="C145" s="90"/>
    </row>
    <row r="146" spans="1:4" s="10" customFormat="1" ht="30" customHeight="1">
      <c r="A146" s="24"/>
      <c r="B146" s="96"/>
      <c r="C146" s="90"/>
      <c r="D146" s="28"/>
    </row>
    <row r="147" spans="1:2" ht="30" customHeight="1">
      <c r="A147" s="23"/>
      <c r="B147" s="95"/>
    </row>
    <row r="148" spans="1:2" ht="30" customHeight="1">
      <c r="A148" s="23"/>
      <c r="B148" s="95"/>
    </row>
    <row r="149" spans="1:2" ht="30" customHeight="1">
      <c r="A149" s="23"/>
      <c r="B149" s="95"/>
    </row>
    <row r="150" spans="1:2" ht="30" customHeight="1">
      <c r="A150" s="23"/>
      <c r="B150" s="95"/>
    </row>
    <row r="151" spans="1:2" ht="30" customHeight="1">
      <c r="A151" s="23"/>
      <c r="B151" s="95"/>
    </row>
    <row r="152" spans="1:2" ht="30" customHeight="1">
      <c r="A152" s="27"/>
      <c r="B152" s="95"/>
    </row>
    <row r="153" spans="1:2" ht="30" customHeight="1">
      <c r="A153" s="27"/>
      <c r="B153" s="95"/>
    </row>
    <row r="154" spans="1:2" ht="30" customHeight="1">
      <c r="A154" s="27"/>
      <c r="B154" s="95"/>
    </row>
    <row r="155" spans="1:2" ht="30" customHeight="1">
      <c r="A155" s="27"/>
      <c r="B155" s="95"/>
    </row>
    <row r="156" spans="1:2" ht="30" customHeight="1">
      <c r="A156" s="23"/>
      <c r="B156" s="95"/>
    </row>
    <row r="157" spans="1:2" ht="30" customHeight="1">
      <c r="A157" s="23"/>
      <c r="B157" s="95"/>
    </row>
    <row r="158" spans="1:2" ht="30" customHeight="1">
      <c r="A158" s="23"/>
      <c r="B158" s="95"/>
    </row>
    <row r="159" spans="1:2" ht="30" customHeight="1">
      <c r="A159" s="23"/>
      <c r="B159" s="95"/>
    </row>
    <row r="160" spans="1:2" ht="30" customHeight="1">
      <c r="A160" s="23"/>
      <c r="B160" s="95"/>
    </row>
    <row r="161" spans="1:2" ht="30" customHeight="1">
      <c r="A161" s="26"/>
      <c r="B161" s="97"/>
    </row>
    <row r="162" spans="1:2" ht="30" customHeight="1">
      <c r="A162" s="26"/>
      <c r="B162" s="97"/>
    </row>
    <row r="163" spans="1:4" s="10" customFormat="1" ht="30" customHeight="1">
      <c r="A163" s="26"/>
      <c r="B163" s="97"/>
      <c r="C163" s="90"/>
      <c r="D163" s="28"/>
    </row>
    <row r="164" spans="1:2" ht="30" customHeight="1">
      <c r="A164" s="23"/>
      <c r="B164" s="95"/>
    </row>
    <row r="165" spans="1:2" ht="30" customHeight="1">
      <c r="A165" s="23"/>
      <c r="B165" s="95"/>
    </row>
    <row r="166" spans="1:2" ht="30" customHeight="1">
      <c r="A166" s="23"/>
      <c r="B166" s="95"/>
    </row>
    <row r="167" spans="1:2" ht="30" customHeight="1">
      <c r="A167" s="27"/>
      <c r="B167" s="95"/>
    </row>
    <row r="168" spans="1:2" ht="30" customHeight="1">
      <c r="A168" s="27"/>
      <c r="B168" s="95"/>
    </row>
    <row r="169" spans="1:2" ht="30" customHeight="1">
      <c r="A169" s="27"/>
      <c r="B169" s="95"/>
    </row>
    <row r="170" spans="1:2" ht="30" customHeight="1">
      <c r="A170" s="27"/>
      <c r="B170" s="95"/>
    </row>
    <row r="171" spans="1:2" ht="30" customHeight="1">
      <c r="A171" s="27"/>
      <c r="B171" s="95"/>
    </row>
    <row r="172" spans="1:2" ht="30" customHeight="1">
      <c r="A172" s="27"/>
      <c r="B172" s="95"/>
    </row>
    <row r="173" spans="1:2" ht="30" customHeight="1">
      <c r="A173" s="27"/>
      <c r="B173" s="95"/>
    </row>
    <row r="174" spans="1:3" ht="30" customHeight="1">
      <c r="A174" s="23"/>
      <c r="B174" s="95"/>
      <c r="C174" s="9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Pénzügy_vez</dc:creator>
  <cp:keywords/>
  <dc:description/>
  <cp:lastModifiedBy>Windows-felhasználó</cp:lastModifiedBy>
  <cp:lastPrinted>2021-06-01T13:20:15Z</cp:lastPrinted>
  <dcterms:created xsi:type="dcterms:W3CDTF">2006-06-13T13:02:49Z</dcterms:created>
  <dcterms:modified xsi:type="dcterms:W3CDTF">2021-07-12T06:44:31Z</dcterms:modified>
  <cp:category/>
  <cp:version/>
  <cp:contentType/>
  <cp:contentStatus/>
</cp:coreProperties>
</file>