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Elszámolás" sheetId="1" r:id="rId1"/>
    <sheet name="Munka2" sheetId="2" r:id="rId2"/>
  </sheets>
  <definedNames/>
  <calcPr fullCalcOnLoad="1"/>
</workbook>
</file>

<file path=xl/sharedStrings.xml><?xml version="1.0" encoding="utf-8"?>
<sst xmlns="http://schemas.openxmlformats.org/spreadsheetml/2006/main" count="44" uniqueCount="39">
  <si>
    <t>Település</t>
  </si>
  <si>
    <t>Különbözet</t>
  </si>
  <si>
    <t>Alsónána</t>
  </si>
  <si>
    <t>Alsónyék</t>
  </si>
  <si>
    <t>Bátaszék</t>
  </si>
  <si>
    <t>Sárpilis</t>
  </si>
  <si>
    <t>Összesen</t>
  </si>
  <si>
    <t>Bevételek mindösszesen:</t>
  </si>
  <si>
    <t>Kiadás összesen:</t>
  </si>
  <si>
    <t>Elszámolási különbözet:</t>
  </si>
  <si>
    <t>%</t>
  </si>
  <si>
    <t>Bevétel összesen</t>
  </si>
  <si>
    <t>Családsegítő ágazati pótlék</t>
  </si>
  <si>
    <t>Családsegítő bérkompenzáció</t>
  </si>
  <si>
    <t>Családsegítés bevétele</t>
  </si>
  <si>
    <t xml:space="preserve"> Bevétel összesen</t>
  </si>
  <si>
    <t>Normatíva összesen</t>
  </si>
  <si>
    <t>Bérkompenzáció összesen</t>
  </si>
  <si>
    <t>Családsegítés kiadás</t>
  </si>
  <si>
    <t>Állami támogatások</t>
  </si>
  <si>
    <t xml:space="preserve">Lakosság szám </t>
  </si>
  <si>
    <t xml:space="preserve"> kiadások felosztása</t>
  </si>
  <si>
    <t xml:space="preserve"> bevételek </t>
  </si>
  <si>
    <t>bevétel - kiadás különbözet</t>
  </si>
  <si>
    <t>előleg befizetése</t>
  </si>
  <si>
    <t>Ágaz. pótl +  szoc.hozz.</t>
  </si>
  <si>
    <t>Állami támogatás</t>
  </si>
  <si>
    <t>Bérkomp +  szoc.hozz.</t>
  </si>
  <si>
    <t>Ágazati pótlék + 19,5% szoc. hozz. összesen</t>
  </si>
  <si>
    <t>19,5% szociális hozzájárulás</t>
  </si>
  <si>
    <t xml:space="preserve">Családsegítés normatíva : </t>
  </si>
  <si>
    <t>17,5% szociális hozzájárulás</t>
  </si>
  <si>
    <t>Ágazati pótlék +  szoc.hozz.</t>
  </si>
  <si>
    <t>15,5% szociális hozzájárulás</t>
  </si>
  <si>
    <t>Lakosság szám 2021.01.01.</t>
  </si>
  <si>
    <t>2021.évi kiadások felosztása</t>
  </si>
  <si>
    <t xml:space="preserve">2021.évi bevételek </t>
  </si>
  <si>
    <t>2021. évi bevétel - kiadás különbözet</t>
  </si>
  <si>
    <t>2021. évi előleg befizetése</t>
  </si>
</sst>
</file>

<file path=xl/styles.xml><?xml version="1.0" encoding="utf-8"?>
<styleSheet xmlns="http://schemas.openxmlformats.org/spreadsheetml/2006/main">
  <numFmts count="2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#,##0\ &quot;Ft&quot;"/>
    <numFmt numFmtId="173" formatCode="0.0%"/>
    <numFmt numFmtId="174" formatCode="#,##0.0\ &quot;Ft&quot;"/>
    <numFmt numFmtId="175" formatCode="0.0000%"/>
    <numFmt numFmtId="176" formatCode="0.00000%"/>
    <numFmt numFmtId="177" formatCode="#,##0.00000\ &quot;Ft&quot;"/>
  </numFmts>
  <fonts count="4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Arial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0" fillId="21" borderId="7" applyNumberFormat="0" applyFon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0" borderId="0" applyNumberFormat="0" applyBorder="0" applyAlignment="0" applyProtection="0"/>
    <xf numFmtId="0" fontId="42" fillId="31" borderId="0" applyNumberFormat="0" applyBorder="0" applyAlignment="0" applyProtection="0"/>
    <xf numFmtId="0" fontId="43" fillId="29" borderId="1" applyNumberFormat="0" applyAlignment="0" applyProtection="0"/>
    <xf numFmtId="9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2" fillId="32" borderId="10" xfId="0" applyFont="1" applyFill="1" applyBorder="1" applyAlignment="1">
      <alignment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/>
    </xf>
    <xf numFmtId="172" fontId="0" fillId="0" borderId="10" xfId="0" applyNumberFormat="1" applyFont="1" applyBorder="1" applyAlignment="1">
      <alignment/>
    </xf>
    <xf numFmtId="172" fontId="0" fillId="0" borderId="10" xfId="0" applyNumberFormat="1" applyFont="1" applyBorder="1" applyAlignment="1">
      <alignment horizontal="right"/>
    </xf>
    <xf numFmtId="0" fontId="2" fillId="32" borderId="10" xfId="0" applyFont="1" applyFill="1" applyBorder="1" applyAlignment="1">
      <alignment/>
    </xf>
    <xf numFmtId="3" fontId="2" fillId="32" borderId="10" xfId="0" applyNumberFormat="1" applyFont="1" applyFill="1" applyBorder="1" applyAlignment="1">
      <alignment/>
    </xf>
    <xf numFmtId="173" fontId="2" fillId="32" borderId="10" xfId="0" applyNumberFormat="1" applyFont="1" applyFill="1" applyBorder="1" applyAlignment="1">
      <alignment/>
    </xf>
    <xf numFmtId="172" fontId="2" fillId="32" borderId="10" xfId="0" applyNumberFormat="1" applyFont="1" applyFill="1" applyBorder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173" fontId="0" fillId="0" borderId="0" xfId="0" applyNumberFormat="1" applyFont="1" applyFill="1" applyBorder="1" applyAlignment="1">
      <alignment/>
    </xf>
    <xf numFmtId="172" fontId="0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3" fontId="0" fillId="0" borderId="11" xfId="0" applyNumberFormat="1" applyFont="1" applyFill="1" applyBorder="1" applyAlignment="1">
      <alignment/>
    </xf>
    <xf numFmtId="3" fontId="0" fillId="0" borderId="11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172" fontId="2" fillId="0" borderId="0" xfId="0" applyNumberFormat="1" applyFont="1" applyBorder="1" applyAlignment="1">
      <alignment/>
    </xf>
    <xf numFmtId="172" fontId="0" fillId="0" borderId="0" xfId="0" applyNumberFormat="1" applyFont="1" applyAlignment="1">
      <alignment/>
    </xf>
    <xf numFmtId="0" fontId="3" fillId="0" borderId="0" xfId="0" applyFont="1" applyAlignment="1">
      <alignment/>
    </xf>
    <xf numFmtId="172" fontId="0" fillId="0" borderId="11" xfId="0" applyNumberFormat="1" applyFont="1" applyBorder="1" applyAlignment="1">
      <alignment/>
    </xf>
    <xf numFmtId="172" fontId="0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3" fontId="3" fillId="0" borderId="0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172" fontId="2" fillId="0" borderId="0" xfId="0" applyNumberFormat="1" applyFont="1" applyAlignment="1">
      <alignment/>
    </xf>
    <xf numFmtId="0" fontId="2" fillId="34" borderId="0" xfId="0" applyFont="1" applyFill="1" applyAlignment="1">
      <alignment/>
    </xf>
    <xf numFmtId="3" fontId="2" fillId="34" borderId="0" xfId="0" applyNumberFormat="1" applyFont="1" applyFill="1" applyAlignment="1">
      <alignment/>
    </xf>
    <xf numFmtId="172" fontId="2" fillId="34" borderId="0" xfId="0" applyNumberFormat="1" applyFont="1" applyFill="1" applyAlignment="1">
      <alignment/>
    </xf>
    <xf numFmtId="0" fontId="2" fillId="4" borderId="0" xfId="0" applyFont="1" applyFill="1" applyAlignment="1">
      <alignment/>
    </xf>
    <xf numFmtId="3" fontId="0" fillId="4" borderId="0" xfId="0" applyNumberFormat="1" applyFont="1" applyFill="1" applyAlignment="1">
      <alignment/>
    </xf>
    <xf numFmtId="172" fontId="2" fillId="4" borderId="0" xfId="0" applyNumberFormat="1" applyFont="1" applyFill="1" applyAlignment="1">
      <alignment/>
    </xf>
    <xf numFmtId="0" fontId="0" fillId="4" borderId="0" xfId="0" applyFont="1" applyFill="1" applyAlignment="1">
      <alignment/>
    </xf>
    <xf numFmtId="172" fontId="0" fillId="4" borderId="0" xfId="0" applyNumberFormat="1" applyFont="1" applyFill="1" applyAlignment="1">
      <alignment/>
    </xf>
    <xf numFmtId="0" fontId="2" fillId="35" borderId="0" xfId="0" applyFont="1" applyFill="1" applyAlignment="1">
      <alignment/>
    </xf>
    <xf numFmtId="172" fontId="2" fillId="35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3" fontId="2" fillId="0" borderId="0" xfId="0" applyNumberFormat="1" applyFont="1" applyFill="1" applyAlignment="1">
      <alignment/>
    </xf>
    <xf numFmtId="172" fontId="2" fillId="0" borderId="0" xfId="0" applyNumberFormat="1" applyFont="1" applyFill="1" applyAlignment="1">
      <alignment/>
    </xf>
    <xf numFmtId="0" fontId="2" fillId="36" borderId="10" xfId="0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vertical="center"/>
    </xf>
    <xf numFmtId="3" fontId="2" fillId="36" borderId="10" xfId="0" applyNumberFormat="1" applyFont="1" applyFill="1" applyBorder="1" applyAlignment="1">
      <alignment/>
    </xf>
    <xf numFmtId="3" fontId="2" fillId="0" borderId="10" xfId="0" applyNumberFormat="1" applyFont="1" applyBorder="1" applyAlignment="1">
      <alignment/>
    </xf>
    <xf numFmtId="176" fontId="0" fillId="0" borderId="10" xfId="0" applyNumberFormat="1" applyFont="1" applyBorder="1" applyAlignment="1">
      <alignment/>
    </xf>
    <xf numFmtId="0" fontId="2" fillId="32" borderId="0" xfId="0" applyFont="1" applyFill="1" applyBorder="1" applyAlignment="1">
      <alignment/>
    </xf>
    <xf numFmtId="3" fontId="2" fillId="32" borderId="0" xfId="0" applyNumberFormat="1" applyFont="1" applyFill="1" applyBorder="1" applyAlignment="1">
      <alignment/>
    </xf>
    <xf numFmtId="173" fontId="2" fillId="32" borderId="0" xfId="0" applyNumberFormat="1" applyFont="1" applyFill="1" applyBorder="1" applyAlignment="1">
      <alignment/>
    </xf>
    <xf numFmtId="172" fontId="2" fillId="32" borderId="0" xfId="0" applyNumberFormat="1" applyFont="1" applyFill="1" applyBorder="1" applyAlignment="1">
      <alignment/>
    </xf>
    <xf numFmtId="172" fontId="2" fillId="33" borderId="0" xfId="0" applyNumberFormat="1" applyFont="1" applyFill="1" applyBorder="1" applyAlignment="1">
      <alignment/>
    </xf>
    <xf numFmtId="3" fontId="2" fillId="36" borderId="0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172" fontId="0" fillId="0" borderId="11" xfId="0" applyNumberFormat="1" applyFont="1" applyFill="1" applyBorder="1" applyAlignment="1">
      <alignment/>
    </xf>
    <xf numFmtId="3" fontId="3" fillId="0" borderId="0" xfId="0" applyNumberFormat="1" applyFont="1" applyAlignment="1">
      <alignment/>
    </xf>
    <xf numFmtId="3" fontId="0" fillId="37" borderId="10" xfId="0" applyNumberFormat="1" applyFont="1" applyFill="1" applyBorder="1" applyAlignment="1">
      <alignment/>
    </xf>
    <xf numFmtId="0" fontId="5" fillId="37" borderId="10" xfId="0" applyFont="1" applyFill="1" applyBorder="1" applyAlignment="1">
      <alignment vertical="center" wrapText="1"/>
    </xf>
    <xf numFmtId="0" fontId="5" fillId="37" borderId="10" xfId="0" applyFont="1" applyFill="1" applyBorder="1" applyAlignment="1">
      <alignment horizontal="center" vertical="center" wrapText="1"/>
    </xf>
    <xf numFmtId="0" fontId="5" fillId="37" borderId="10" xfId="0" applyFont="1" applyFill="1" applyBorder="1" applyAlignment="1">
      <alignment vertical="center"/>
    </xf>
    <xf numFmtId="0" fontId="1" fillId="37" borderId="0" xfId="0" applyFont="1" applyFill="1" applyAlignment="1">
      <alignment/>
    </xf>
    <xf numFmtId="0" fontId="1" fillId="0" borderId="10" xfId="0" applyFont="1" applyBorder="1" applyAlignment="1">
      <alignment/>
    </xf>
    <xf numFmtId="3" fontId="1" fillId="0" borderId="10" xfId="0" applyNumberFormat="1" applyFont="1" applyBorder="1" applyAlignment="1">
      <alignment/>
    </xf>
    <xf numFmtId="176" fontId="1" fillId="0" borderId="10" xfId="0" applyNumberFormat="1" applyFont="1" applyBorder="1" applyAlignment="1">
      <alignment/>
    </xf>
    <xf numFmtId="172" fontId="1" fillId="0" borderId="10" xfId="0" applyNumberFormat="1" applyFont="1" applyBorder="1" applyAlignment="1">
      <alignment/>
    </xf>
    <xf numFmtId="172" fontId="1" fillId="0" borderId="10" xfId="0" applyNumberFormat="1" applyFont="1" applyBorder="1" applyAlignment="1">
      <alignment horizontal="right"/>
    </xf>
    <xf numFmtId="3" fontId="5" fillId="0" borderId="10" xfId="0" applyNumberFormat="1" applyFont="1" applyBorder="1" applyAlignment="1">
      <alignment/>
    </xf>
    <xf numFmtId="0" fontId="1" fillId="0" borderId="0" xfId="0" applyFont="1" applyAlignment="1">
      <alignment/>
    </xf>
    <xf numFmtId="3" fontId="1" fillId="37" borderId="10" xfId="0" applyNumberFormat="1" applyFont="1" applyFill="1" applyBorder="1" applyAlignment="1">
      <alignment/>
    </xf>
    <xf numFmtId="0" fontId="5" fillId="37" borderId="10" xfId="0" applyFont="1" applyFill="1" applyBorder="1" applyAlignment="1">
      <alignment/>
    </xf>
    <xf numFmtId="3" fontId="5" fillId="37" borderId="10" xfId="0" applyNumberFormat="1" applyFont="1" applyFill="1" applyBorder="1" applyAlignment="1">
      <alignment/>
    </xf>
    <xf numFmtId="173" fontId="5" fillId="37" borderId="10" xfId="0" applyNumberFormat="1" applyFont="1" applyFill="1" applyBorder="1" applyAlignment="1">
      <alignment/>
    </xf>
    <xf numFmtId="172" fontId="5" fillId="37" borderId="10" xfId="0" applyNumberFormat="1" applyFont="1" applyFill="1" applyBorder="1" applyAlignment="1">
      <alignment/>
    </xf>
    <xf numFmtId="3" fontId="1" fillId="37" borderId="0" xfId="0" applyNumberFormat="1" applyFont="1" applyFill="1" applyAlignment="1">
      <alignment/>
    </xf>
    <xf numFmtId="0" fontId="5" fillId="37" borderId="0" xfId="0" applyFont="1" applyFill="1" applyBorder="1" applyAlignment="1">
      <alignment/>
    </xf>
    <xf numFmtId="3" fontId="5" fillId="37" borderId="0" xfId="0" applyNumberFormat="1" applyFont="1" applyFill="1" applyBorder="1" applyAlignment="1">
      <alignment/>
    </xf>
    <xf numFmtId="173" fontId="5" fillId="37" borderId="0" xfId="0" applyNumberFormat="1" applyFont="1" applyFill="1" applyBorder="1" applyAlignment="1">
      <alignment/>
    </xf>
    <xf numFmtId="172" fontId="5" fillId="37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173" fontId="1" fillId="0" borderId="0" xfId="0" applyNumberFormat="1" applyFont="1" applyFill="1" applyBorder="1" applyAlignment="1">
      <alignment/>
    </xf>
    <xf numFmtId="172" fontId="1" fillId="0" borderId="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3" fontId="1" fillId="0" borderId="0" xfId="0" applyNumberFormat="1" applyFont="1" applyFill="1" applyAlignment="1">
      <alignment/>
    </xf>
    <xf numFmtId="0" fontId="3" fillId="0" borderId="11" xfId="0" applyFont="1" applyBorder="1" applyAlignment="1">
      <alignment/>
    </xf>
    <xf numFmtId="172" fontId="0" fillId="0" borderId="10" xfId="0" applyNumberFormat="1" applyFont="1" applyFill="1" applyBorder="1" applyAlignment="1">
      <alignment/>
    </xf>
    <xf numFmtId="172" fontId="2" fillId="38" borderId="10" xfId="0" applyNumberFormat="1" applyFont="1" applyFill="1" applyBorder="1" applyAlignment="1">
      <alignment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tabSelected="1" view="pageLayout" workbookViewId="0" topLeftCell="A1">
      <selection activeCell="H14" sqref="H14"/>
    </sheetView>
  </sheetViews>
  <sheetFormatPr defaultColWidth="9.140625" defaultRowHeight="12.75"/>
  <cols>
    <col min="1" max="1" width="12.28125" style="4" customWidth="1"/>
    <col min="2" max="2" width="11.57421875" style="4" customWidth="1"/>
    <col min="3" max="3" width="10.28125" style="4" bestFit="1" customWidth="1"/>
    <col min="4" max="4" width="16.421875" style="4" customWidth="1"/>
    <col min="5" max="5" width="12.8515625" style="4" customWidth="1"/>
    <col min="6" max="6" width="14.00390625" style="4" customWidth="1"/>
    <col min="7" max="8" width="14.57421875" style="4" customWidth="1"/>
    <col min="9" max="9" width="14.140625" style="4" customWidth="1"/>
    <col min="10" max="10" width="11.140625" style="4" customWidth="1"/>
    <col min="11" max="11" width="12.00390625" style="4" customWidth="1"/>
    <col min="12" max="12" width="10.140625" style="4" bestFit="1" customWidth="1"/>
    <col min="13" max="16384" width="9.140625" style="4" customWidth="1"/>
  </cols>
  <sheetData>
    <row r="1" spans="1:11" ht="51">
      <c r="A1" s="1" t="s">
        <v>0</v>
      </c>
      <c r="B1" s="2" t="s">
        <v>34</v>
      </c>
      <c r="C1" s="2" t="s">
        <v>10</v>
      </c>
      <c r="D1" s="2" t="s">
        <v>35</v>
      </c>
      <c r="E1" s="3" t="s">
        <v>36</v>
      </c>
      <c r="F1" s="3" t="s">
        <v>32</v>
      </c>
      <c r="G1" s="3" t="s">
        <v>19</v>
      </c>
      <c r="H1" s="3" t="s">
        <v>11</v>
      </c>
      <c r="I1" s="2" t="s">
        <v>37</v>
      </c>
      <c r="J1" s="54" t="s">
        <v>38</v>
      </c>
      <c r="K1" s="55" t="s">
        <v>1</v>
      </c>
    </row>
    <row r="2" spans="1:11" ht="30" customHeight="1">
      <c r="A2" s="5" t="s">
        <v>2</v>
      </c>
      <c r="B2" s="6">
        <v>720</v>
      </c>
      <c r="C2" s="58">
        <f>B2/B6</f>
        <v>0.08471584892340275</v>
      </c>
      <c r="D2" s="98">
        <f>E31*C2</f>
        <v>2759135.135898341</v>
      </c>
      <c r="E2" s="98">
        <f>E10*C2</f>
        <v>215.5171196611366</v>
      </c>
      <c r="F2" s="7">
        <f>E19*C2</f>
        <v>487898.82103776914</v>
      </c>
      <c r="G2" s="98">
        <f>E13*C2</f>
        <v>612964.9135192375</v>
      </c>
      <c r="H2" s="7">
        <f>SUM(E2:G2)</f>
        <v>1101079.251676668</v>
      </c>
      <c r="I2" s="8">
        <f>H2-D2</f>
        <v>-1658055.884221673</v>
      </c>
      <c r="J2" s="6">
        <v>1557000</v>
      </c>
      <c r="K2" s="57">
        <f>I2+J2</f>
        <v>-101055.88422167301</v>
      </c>
    </row>
    <row r="3" spans="1:11" ht="30" customHeight="1">
      <c r="A3" s="5" t="s">
        <v>3</v>
      </c>
      <c r="B3" s="6">
        <v>735</v>
      </c>
      <c r="C3" s="58">
        <f>B3/B6</f>
        <v>0.08648076244264032</v>
      </c>
      <c r="D3" s="98">
        <f>E31*C3</f>
        <v>2816617.1178962234</v>
      </c>
      <c r="E3" s="98">
        <f>E10*C3</f>
        <v>220.00705965407695</v>
      </c>
      <c r="F3" s="7">
        <f>E19*C3</f>
        <v>498063.37980938936</v>
      </c>
      <c r="G3" s="98">
        <f>E13*C3</f>
        <v>625735.0158842218</v>
      </c>
      <c r="H3" s="7">
        <f>SUM(E3:G3)</f>
        <v>1124018.402753265</v>
      </c>
      <c r="I3" s="8">
        <f>H3-D3</f>
        <v>-1692598.7151429583</v>
      </c>
      <c r="J3" s="6">
        <v>1572000</v>
      </c>
      <c r="K3" s="57">
        <f>I3+J3</f>
        <v>-120598.71514295833</v>
      </c>
    </row>
    <row r="4" spans="1:11" ht="30" customHeight="1">
      <c r="A4" s="5" t="s">
        <v>4</v>
      </c>
      <c r="B4" s="6">
        <v>6411</v>
      </c>
      <c r="C4" s="58">
        <f>B4/B6</f>
        <v>0.754324038122132</v>
      </c>
      <c r="D4" s="98">
        <f>E31*C4</f>
        <v>24567799.10589481</v>
      </c>
      <c r="E4" s="98">
        <f>E10*C4</f>
        <v>1919.0003529827038</v>
      </c>
      <c r="F4" s="7">
        <f>E19*C4</f>
        <v>4344332.41899047</v>
      </c>
      <c r="G4" s="98">
        <f>E13*C4</f>
        <v>5457941.750794211</v>
      </c>
      <c r="H4" s="7">
        <f>SUM(E4:G4)</f>
        <v>9804193.170137662</v>
      </c>
      <c r="I4" s="8">
        <f>H4-D4</f>
        <v>-14763605.935757149</v>
      </c>
      <c r="J4" s="69">
        <v>16219179</v>
      </c>
      <c r="K4" s="57">
        <f>I4+J4</f>
        <v>1455573.064242851</v>
      </c>
    </row>
    <row r="5" spans="1:11" ht="30" customHeight="1">
      <c r="A5" s="5" t="s">
        <v>5</v>
      </c>
      <c r="B5" s="6">
        <v>633</v>
      </c>
      <c r="C5" s="58">
        <f>B5/B6</f>
        <v>0.07447935051182492</v>
      </c>
      <c r="D5" s="98">
        <f>E31*C5</f>
        <v>2425739.6403106246</v>
      </c>
      <c r="E5" s="98">
        <f>E10*C5</f>
        <v>189.4754677020826</v>
      </c>
      <c r="F5" s="7">
        <f>E19*C5</f>
        <v>428944.380162372</v>
      </c>
      <c r="G5" s="98">
        <f>E13*C5</f>
        <v>538898.3198023296</v>
      </c>
      <c r="H5" s="7">
        <f>SUM(E5:G5)</f>
        <v>968032.1754324038</v>
      </c>
      <c r="I5" s="8">
        <f>H5-D5</f>
        <v>-1457707.4648782208</v>
      </c>
      <c r="J5" s="6">
        <v>1401000</v>
      </c>
      <c r="K5" s="57">
        <f>I5+J5</f>
        <v>-56707.46487822081</v>
      </c>
    </row>
    <row r="6" spans="1:12" ht="30" customHeight="1">
      <c r="A6" s="9" t="s">
        <v>6</v>
      </c>
      <c r="B6" s="10">
        <f aca="true" t="shared" si="0" ref="B6:K6">SUM(B2:B5)</f>
        <v>8499</v>
      </c>
      <c r="C6" s="11">
        <f t="shared" si="0"/>
        <v>1</v>
      </c>
      <c r="D6" s="99">
        <f t="shared" si="0"/>
        <v>32569291</v>
      </c>
      <c r="E6" s="99">
        <f>SUM(E2:E5)</f>
        <v>2544</v>
      </c>
      <c r="F6" s="99">
        <f>SUM(F2:F5)</f>
        <v>5759239</v>
      </c>
      <c r="G6" s="99">
        <f t="shared" si="0"/>
        <v>7235540.000000001</v>
      </c>
      <c r="H6" s="99">
        <f t="shared" si="0"/>
        <v>12997323</v>
      </c>
      <c r="I6" s="12">
        <f t="shared" si="0"/>
        <v>-19571968</v>
      </c>
      <c r="J6" s="56">
        <f t="shared" si="0"/>
        <v>20749179</v>
      </c>
      <c r="K6" s="56">
        <f t="shared" si="0"/>
        <v>1177210.9999999988</v>
      </c>
      <c r="L6" s="13"/>
    </row>
    <row r="7" spans="1:12" ht="30" customHeight="1">
      <c r="A7" s="59"/>
      <c r="B7" s="60"/>
      <c r="C7" s="61"/>
      <c r="D7" s="62"/>
      <c r="E7" s="63"/>
      <c r="F7" s="63"/>
      <c r="G7" s="63"/>
      <c r="H7" s="63"/>
      <c r="I7" s="62"/>
      <c r="J7" s="64"/>
      <c r="K7" s="64"/>
      <c r="L7" s="13"/>
    </row>
    <row r="8" spans="1:12" s="18" customFormat="1" ht="15" customHeight="1">
      <c r="A8" s="14"/>
      <c r="B8" s="15"/>
      <c r="C8" s="16"/>
      <c r="D8" s="17"/>
      <c r="E8" s="17"/>
      <c r="F8" s="17"/>
      <c r="G8" s="17"/>
      <c r="H8" s="17"/>
      <c r="I8" s="17"/>
      <c r="L8" s="19"/>
    </row>
    <row r="9" spans="1:10" ht="12.75">
      <c r="A9" s="21"/>
      <c r="B9" s="22" t="s">
        <v>14</v>
      </c>
      <c r="C9" s="22"/>
      <c r="D9" s="23"/>
      <c r="E9" s="24">
        <v>2544</v>
      </c>
      <c r="F9" s="25"/>
      <c r="G9" s="21"/>
      <c r="H9" s="21"/>
      <c r="I9" s="21"/>
      <c r="J9" s="21"/>
    </row>
    <row r="10" spans="2:6" ht="12.75">
      <c r="B10" s="26" t="s">
        <v>15</v>
      </c>
      <c r="C10" s="26"/>
      <c r="D10" s="27"/>
      <c r="E10" s="28">
        <v>2544</v>
      </c>
      <c r="F10" s="28"/>
    </row>
    <row r="12" spans="2:6" ht="12.75">
      <c r="B12" s="22" t="s">
        <v>30</v>
      </c>
      <c r="C12" s="97"/>
      <c r="D12" s="68"/>
      <c r="E12" s="31">
        <v>7235540</v>
      </c>
      <c r="F12" s="29"/>
    </row>
    <row r="13" spans="1:6" s="36" customFormat="1" ht="12.75">
      <c r="A13" s="33"/>
      <c r="B13" s="20" t="s">
        <v>16</v>
      </c>
      <c r="C13" s="34"/>
      <c r="D13" s="35"/>
      <c r="E13" s="28">
        <f>SUM(E12:E12)</f>
        <v>7235540</v>
      </c>
      <c r="F13" s="28"/>
    </row>
    <row r="14" spans="1:6" s="36" customFormat="1" ht="12.75">
      <c r="A14" s="33"/>
      <c r="B14" s="20"/>
      <c r="C14" s="34"/>
      <c r="D14" s="35"/>
      <c r="E14" s="28"/>
      <c r="F14" s="28"/>
    </row>
    <row r="15" spans="1:6" ht="12.75">
      <c r="A15" s="30"/>
      <c r="C15" s="37"/>
      <c r="D15" s="38"/>
      <c r="E15" s="32"/>
      <c r="F15" s="32"/>
    </row>
    <row r="16" spans="2:6" ht="12.75">
      <c r="B16" s="21"/>
      <c r="C16" s="21"/>
      <c r="D16" s="25"/>
      <c r="E16" s="32"/>
      <c r="F16" s="29"/>
    </row>
    <row r="17" spans="1:6" ht="12.75">
      <c r="A17" s="30"/>
      <c r="B17" s="4" t="s">
        <v>12</v>
      </c>
      <c r="C17" s="37"/>
      <c r="D17" s="38"/>
      <c r="E17" s="32">
        <v>4986354</v>
      </c>
      <c r="F17" s="32"/>
    </row>
    <row r="18" spans="2:6" ht="12.75">
      <c r="B18" s="22" t="s">
        <v>33</v>
      </c>
      <c r="C18" s="22"/>
      <c r="D18" s="24"/>
      <c r="E18" s="31">
        <v>772885</v>
      </c>
      <c r="F18" s="29"/>
    </row>
    <row r="19" spans="2:6" s="36" customFormat="1" ht="12.75">
      <c r="B19" s="20" t="s">
        <v>28</v>
      </c>
      <c r="D19" s="39"/>
      <c r="E19" s="40">
        <f>SUM(E15:E18)</f>
        <v>5759239</v>
      </c>
      <c r="F19" s="40"/>
    </row>
    <row r="20" spans="4:6" ht="12.75">
      <c r="D20" s="13"/>
      <c r="E20" s="29"/>
      <c r="F20" s="29"/>
    </row>
    <row r="21" spans="2:6" ht="12.75">
      <c r="B21" s="4" t="s">
        <v>13</v>
      </c>
      <c r="D21" s="13"/>
      <c r="E21" s="29">
        <v>0</v>
      </c>
      <c r="F21" s="29"/>
    </row>
    <row r="22" spans="2:6" ht="12.75">
      <c r="B22" s="21" t="s">
        <v>29</v>
      </c>
      <c r="C22" s="21"/>
      <c r="D22" s="25"/>
      <c r="E22" s="32">
        <v>0</v>
      </c>
      <c r="F22" s="29"/>
    </row>
    <row r="23" spans="2:6" ht="12.75">
      <c r="B23" s="4" t="s">
        <v>13</v>
      </c>
      <c r="D23" s="13"/>
      <c r="E23" s="29">
        <v>0</v>
      </c>
      <c r="F23" s="29"/>
    </row>
    <row r="24" spans="2:6" ht="12.75">
      <c r="B24" s="22" t="s">
        <v>31</v>
      </c>
      <c r="C24" s="22"/>
      <c r="D24" s="24"/>
      <c r="E24" s="31">
        <v>0</v>
      </c>
      <c r="F24" s="29"/>
    </row>
    <row r="25" spans="2:6" s="36" customFormat="1" ht="12.75">
      <c r="B25" s="20" t="s">
        <v>17</v>
      </c>
      <c r="D25" s="39"/>
      <c r="E25" s="40">
        <f>SUM(E21:E24)</f>
        <v>0</v>
      </c>
      <c r="F25" s="40"/>
    </row>
    <row r="26" spans="2:6" s="36" customFormat="1" ht="12.75">
      <c r="B26" s="20"/>
      <c r="D26" s="39"/>
      <c r="E26" s="40"/>
      <c r="F26" s="40"/>
    </row>
    <row r="28" spans="2:6" ht="12.75">
      <c r="B28" s="41" t="s">
        <v>7</v>
      </c>
      <c r="C28" s="41"/>
      <c r="D28" s="42"/>
      <c r="E28" s="43">
        <f>E10+E13+E19+E25</f>
        <v>12997323</v>
      </c>
      <c r="F28" s="43"/>
    </row>
    <row r="29" spans="2:6" ht="12.75">
      <c r="B29" s="51"/>
      <c r="C29" s="51"/>
      <c r="D29" s="52"/>
      <c r="E29" s="53"/>
      <c r="F29" s="53"/>
    </row>
    <row r="30" spans="2:6" ht="12.75">
      <c r="B30" s="65" t="s">
        <v>18</v>
      </c>
      <c r="C30" s="65"/>
      <c r="D30" s="66"/>
      <c r="E30" s="67">
        <v>32569291</v>
      </c>
      <c r="F30" s="53"/>
    </row>
    <row r="31" spans="2:6" ht="12.75">
      <c r="B31" s="44" t="s">
        <v>8</v>
      </c>
      <c r="C31" s="44"/>
      <c r="D31" s="45"/>
      <c r="E31" s="46">
        <f>SUM(E30)</f>
        <v>32569291</v>
      </c>
      <c r="F31" s="46"/>
    </row>
    <row r="32" spans="2:6" ht="12.75">
      <c r="B32" s="47"/>
      <c r="C32" s="47"/>
      <c r="D32" s="45"/>
      <c r="E32" s="48"/>
      <c r="F32" s="48"/>
    </row>
    <row r="33" spans="2:6" ht="12.75">
      <c r="B33" s="49" t="s">
        <v>9</v>
      </c>
      <c r="C33" s="49"/>
      <c r="D33" s="49"/>
      <c r="E33" s="50">
        <f>E28-E31</f>
        <v>-19571968</v>
      </c>
      <c r="F33" s="50"/>
    </row>
  </sheetData>
  <sheetProtection/>
  <printOptions/>
  <pageMargins left="0.8267716535433072" right="0.6299212598425197" top="0.9448818897637796" bottom="0.7480314960629921" header="0.31496062992125984" footer="0.31496062992125984"/>
  <pageSetup fitToHeight="1" fitToWidth="1" horizontalDpi="600" verticalDpi="600" orientation="landscape" paperSize="9" scale="86" r:id="rId1"/>
  <headerFooter alignWithMargins="0">
    <oddHeader>&amp;CCsaládsegítés és gyermekjóléti feladatok 2021. évi elszámolása&amp;R11.sz. melléklet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9"/>
  <sheetViews>
    <sheetView zoomScalePageLayoutView="0" workbookViewId="0" topLeftCell="A1">
      <selection activeCell="A1" sqref="A1:L7"/>
    </sheetView>
  </sheetViews>
  <sheetFormatPr defaultColWidth="9.140625" defaultRowHeight="12.75"/>
  <cols>
    <col min="1" max="1" width="8.7109375" style="80" customWidth="1"/>
    <col min="2" max="2" width="9.00390625" style="80" customWidth="1"/>
    <col min="3" max="3" width="4.00390625" style="80" customWidth="1"/>
    <col min="4" max="4" width="9.28125" style="80" customWidth="1"/>
    <col min="5" max="5" width="9.140625" style="80" customWidth="1"/>
    <col min="6" max="6" width="10.140625" style="80" customWidth="1"/>
    <col min="7" max="8" width="9.00390625" style="80" customWidth="1"/>
    <col min="9" max="9" width="8.57421875" style="80" customWidth="1"/>
    <col min="10" max="10" width="10.57421875" style="80" customWidth="1"/>
    <col min="11" max="11" width="9.00390625" style="80" customWidth="1"/>
    <col min="12" max="12" width="9.57421875" style="80" customWidth="1"/>
    <col min="13" max="13" width="10.140625" style="80" bestFit="1" customWidth="1"/>
    <col min="14" max="16384" width="9.140625" style="80" customWidth="1"/>
  </cols>
  <sheetData>
    <row r="1" spans="1:12" s="73" customFormat="1" ht="45">
      <c r="A1" s="70" t="s">
        <v>0</v>
      </c>
      <c r="B1" s="71" t="s">
        <v>20</v>
      </c>
      <c r="C1" s="71" t="s">
        <v>10</v>
      </c>
      <c r="D1" s="71" t="s">
        <v>21</v>
      </c>
      <c r="E1" s="71" t="s">
        <v>22</v>
      </c>
      <c r="F1" s="71" t="s">
        <v>25</v>
      </c>
      <c r="G1" s="70" t="s">
        <v>27</v>
      </c>
      <c r="H1" s="71" t="s">
        <v>26</v>
      </c>
      <c r="I1" s="71" t="s">
        <v>11</v>
      </c>
      <c r="J1" s="71" t="s">
        <v>23</v>
      </c>
      <c r="K1" s="71" t="s">
        <v>24</v>
      </c>
      <c r="L1" s="72" t="s">
        <v>1</v>
      </c>
    </row>
    <row r="2" spans="1:12" ht="30" customHeight="1">
      <c r="A2" s="74"/>
      <c r="B2" s="75"/>
      <c r="C2" s="76"/>
      <c r="D2" s="77"/>
      <c r="E2" s="77"/>
      <c r="F2" s="77"/>
      <c r="G2" s="78"/>
      <c r="H2" s="77"/>
      <c r="I2" s="77"/>
      <c r="J2" s="78"/>
      <c r="K2" s="75"/>
      <c r="L2" s="79"/>
    </row>
    <row r="3" spans="1:12" ht="30" customHeight="1">
      <c r="A3" s="74"/>
      <c r="B3" s="75"/>
      <c r="C3" s="76"/>
      <c r="D3" s="77"/>
      <c r="E3" s="77"/>
      <c r="F3" s="77"/>
      <c r="G3" s="77"/>
      <c r="H3" s="77"/>
      <c r="I3" s="77"/>
      <c r="J3" s="78"/>
      <c r="K3" s="75"/>
      <c r="L3" s="79"/>
    </row>
    <row r="4" spans="1:12" ht="30" customHeight="1">
      <c r="A4" s="74"/>
      <c r="B4" s="75"/>
      <c r="C4" s="76"/>
      <c r="D4" s="77"/>
      <c r="E4" s="77"/>
      <c r="F4" s="77"/>
      <c r="G4" s="77"/>
      <c r="H4" s="77"/>
      <c r="I4" s="77"/>
      <c r="J4" s="78"/>
      <c r="K4" s="75"/>
      <c r="L4" s="79"/>
    </row>
    <row r="5" spans="1:12" ht="30" customHeight="1">
      <c r="A5" s="74"/>
      <c r="B5" s="75"/>
      <c r="C5" s="76"/>
      <c r="D5" s="77"/>
      <c r="E5" s="77"/>
      <c r="F5" s="77"/>
      <c r="G5" s="77"/>
      <c r="H5" s="77"/>
      <c r="I5" s="77"/>
      <c r="J5" s="78"/>
      <c r="K5" s="81"/>
      <c r="L5" s="79"/>
    </row>
    <row r="6" spans="1:12" ht="30" customHeight="1">
      <c r="A6" s="74"/>
      <c r="B6" s="75"/>
      <c r="C6" s="76"/>
      <c r="D6" s="77"/>
      <c r="E6" s="77"/>
      <c r="F6" s="77"/>
      <c r="G6" s="77"/>
      <c r="H6" s="77"/>
      <c r="I6" s="77"/>
      <c r="J6" s="78"/>
      <c r="K6" s="75"/>
      <c r="L6" s="79"/>
    </row>
    <row r="7" spans="1:13" s="73" customFormat="1" ht="30" customHeight="1">
      <c r="A7" s="82"/>
      <c r="B7" s="83"/>
      <c r="C7" s="84"/>
      <c r="D7" s="85"/>
      <c r="E7" s="85"/>
      <c r="F7" s="85"/>
      <c r="G7" s="85"/>
      <c r="H7" s="85"/>
      <c r="I7" s="85"/>
      <c r="J7" s="85"/>
      <c r="K7" s="83"/>
      <c r="L7" s="83"/>
      <c r="M7" s="86"/>
    </row>
    <row r="8" spans="1:13" s="73" customFormat="1" ht="30" customHeight="1">
      <c r="A8" s="87"/>
      <c r="B8" s="88"/>
      <c r="C8" s="89"/>
      <c r="D8" s="90"/>
      <c r="E8" s="90"/>
      <c r="F8" s="90"/>
      <c r="G8" s="90"/>
      <c r="H8" s="90"/>
      <c r="I8" s="90"/>
      <c r="J8" s="90"/>
      <c r="K8" s="88"/>
      <c r="L8" s="88"/>
      <c r="M8" s="86"/>
    </row>
    <row r="9" spans="1:13" s="95" customFormat="1" ht="15" customHeight="1">
      <c r="A9" s="91"/>
      <c r="B9" s="92"/>
      <c r="C9" s="93"/>
      <c r="D9" s="94"/>
      <c r="E9" s="94"/>
      <c r="F9" s="94"/>
      <c r="G9" s="94"/>
      <c r="H9" s="94"/>
      <c r="I9" s="94"/>
      <c r="J9" s="94"/>
      <c r="M9" s="96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Bátaszék Város Polgármesteri Hívatala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penzügy_2</dc:creator>
  <cp:keywords/>
  <dc:description/>
  <cp:lastModifiedBy>Pénzügy8</cp:lastModifiedBy>
  <cp:lastPrinted>2022-02-11T12:31:49Z</cp:lastPrinted>
  <dcterms:created xsi:type="dcterms:W3CDTF">2012-05-08T06:46:25Z</dcterms:created>
  <dcterms:modified xsi:type="dcterms:W3CDTF">2022-02-11T12:31:53Z</dcterms:modified>
  <cp:category/>
  <cp:version/>
  <cp:contentType/>
  <cp:contentStatus/>
</cp:coreProperties>
</file>