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SMY elszámolás 2020" sheetId="1" r:id="rId1"/>
    <sheet name="m1" sheetId="2" r:id="rId2"/>
  </sheets>
  <definedNames/>
  <calcPr fullCalcOnLoad="1"/>
</workbook>
</file>

<file path=xl/sharedStrings.xml><?xml version="1.0" encoding="utf-8"?>
<sst xmlns="http://schemas.openxmlformats.org/spreadsheetml/2006/main" count="42" uniqueCount="36">
  <si>
    <t>Település</t>
  </si>
  <si>
    <t>Különbözet</t>
  </si>
  <si>
    <t>Báta</t>
  </si>
  <si>
    <t>Bátaszék</t>
  </si>
  <si>
    <t>Pörböly</t>
  </si>
  <si>
    <t>Sárpilis</t>
  </si>
  <si>
    <t>Várdomb</t>
  </si>
  <si>
    <t>Összesen</t>
  </si>
  <si>
    <t xml:space="preserve">Alsónyék </t>
  </si>
  <si>
    <t>%</t>
  </si>
  <si>
    <t>Összes bevétel</t>
  </si>
  <si>
    <t xml:space="preserve">Normatíva  (Fő)     </t>
  </si>
  <si>
    <t xml:space="preserve"> </t>
  </si>
  <si>
    <t xml:space="preserve"> kiadások</t>
  </si>
  <si>
    <t>kiadások összesen</t>
  </si>
  <si>
    <t xml:space="preserve"> saját bev.</t>
  </si>
  <si>
    <t>Ágaz pótl +  szoc.hozz.</t>
  </si>
  <si>
    <t>Bérkomp + szoc.hozz.</t>
  </si>
  <si>
    <t>Állami támogatás</t>
  </si>
  <si>
    <t>bevétel-kiadás különbözet</t>
  </si>
  <si>
    <t>előleg befiz.</t>
  </si>
  <si>
    <t>Normatíva - személyi gondozás</t>
  </si>
  <si>
    <t>Normatíva - szociális segítés</t>
  </si>
  <si>
    <t>Szociális segítés</t>
  </si>
  <si>
    <t>Normatíva-szociális segítés</t>
  </si>
  <si>
    <t>Normatíva-szem.gondozás</t>
  </si>
  <si>
    <t>Bátaszék: 0 fő</t>
  </si>
  <si>
    <t>Ágazati pótlék + szoc.hozz.</t>
  </si>
  <si>
    <t>Alsónána</t>
  </si>
  <si>
    <t>Várdomb: 0,64 fő</t>
  </si>
  <si>
    <t>2021. évi kiadások</t>
  </si>
  <si>
    <t>2021. évi kiadások összesen</t>
  </si>
  <si>
    <t>2021. évi saját bev.</t>
  </si>
  <si>
    <t>2021.évi bevétel-kiadás különbözet</t>
  </si>
  <si>
    <t>2021. évi előleg befiz.</t>
  </si>
  <si>
    <t>491550 Ft/fő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</si>
</sst>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"/>
    <numFmt numFmtId="173" formatCode="0.0%"/>
    <numFmt numFmtId="174" formatCode="0.00000%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33" borderId="12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 horizontal="right"/>
    </xf>
    <xf numFmtId="3" fontId="1" fillId="32" borderId="1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6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 horizontal="left" inden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center" vertical="center" wrapText="1"/>
    </xf>
    <xf numFmtId="3" fontId="1" fillId="34" borderId="14" xfId="0" applyNumberFormat="1" applyFont="1" applyFill="1" applyBorder="1" applyAlignment="1">
      <alignment/>
    </xf>
    <xf numFmtId="0" fontId="1" fillId="35" borderId="15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/>
    </xf>
    <xf numFmtId="173" fontId="1" fillId="35" borderId="17" xfId="0" applyNumberFormat="1" applyFont="1" applyFill="1" applyBorder="1" applyAlignment="1">
      <alignment/>
    </xf>
    <xf numFmtId="0" fontId="1" fillId="35" borderId="18" xfId="0" applyFont="1" applyFill="1" applyBorder="1" applyAlignment="1">
      <alignment vertical="center" wrapText="1"/>
    </xf>
    <xf numFmtId="3" fontId="1" fillId="35" borderId="14" xfId="0" applyNumberFormat="1" applyFont="1" applyFill="1" applyBorder="1" applyAlignment="1">
      <alignment/>
    </xf>
    <xf numFmtId="2" fontId="0" fillId="0" borderId="19" xfId="0" applyNumberFormat="1" applyFont="1" applyBorder="1" applyAlignment="1">
      <alignment/>
    </xf>
    <xf numFmtId="2" fontId="1" fillId="35" borderId="17" xfId="0" applyNumberFormat="1" applyFont="1" applyFill="1" applyBorder="1" applyAlignment="1">
      <alignment/>
    </xf>
    <xf numFmtId="3" fontId="0" fillId="36" borderId="12" xfId="0" applyNumberFormat="1" applyFont="1" applyFill="1" applyBorder="1" applyAlignment="1">
      <alignment/>
    </xf>
    <xf numFmtId="0" fontId="4" fillId="35" borderId="15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2" fontId="5" fillId="0" borderId="19" xfId="0" applyNumberFormat="1" applyFont="1" applyBorder="1" applyAlignment="1">
      <alignment/>
    </xf>
    <xf numFmtId="173" fontId="5" fillId="0" borderId="19" xfId="0" applyNumberFormat="1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 horizontal="right"/>
    </xf>
    <xf numFmtId="3" fontId="5" fillId="36" borderId="12" xfId="0" applyNumberFormat="1" applyFont="1" applyFill="1" applyBorder="1" applyAlignment="1">
      <alignment/>
    </xf>
    <xf numFmtId="0" fontId="4" fillId="35" borderId="16" xfId="0" applyFont="1" applyFill="1" applyBorder="1" applyAlignment="1">
      <alignment/>
    </xf>
    <xf numFmtId="2" fontId="4" fillId="35" borderId="17" xfId="0" applyNumberFormat="1" applyFont="1" applyFill="1" applyBorder="1" applyAlignment="1">
      <alignment/>
    </xf>
    <xf numFmtId="173" fontId="4" fillId="35" borderId="17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4" fillId="32" borderId="14" xfId="0" applyNumberFormat="1" applyFont="1" applyFill="1" applyBorder="1" applyAlignment="1">
      <alignment/>
    </xf>
    <xf numFmtId="3" fontId="4" fillId="35" borderId="1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left" indent="1"/>
    </xf>
    <xf numFmtId="0" fontId="4" fillId="0" borderId="0" xfId="0" applyFont="1" applyAlignment="1">
      <alignment/>
    </xf>
    <xf numFmtId="6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indent="1"/>
    </xf>
    <xf numFmtId="0" fontId="7" fillId="0" borderId="0" xfId="0" applyFont="1" applyAlignment="1">
      <alignment/>
    </xf>
    <xf numFmtId="3" fontId="6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174" fontId="0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Border="1" applyAlignment="1">
      <alignment horizontal="left" inden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view="pageLayout" workbookViewId="0" topLeftCell="A1">
      <selection activeCell="G17" sqref="G17"/>
    </sheetView>
  </sheetViews>
  <sheetFormatPr defaultColWidth="9.140625" defaultRowHeight="12.75"/>
  <cols>
    <col min="1" max="1" width="10.140625" style="3" customWidth="1"/>
    <col min="2" max="2" width="10.28125" style="3" customWidth="1"/>
    <col min="3" max="3" width="11.140625" style="3" customWidth="1"/>
    <col min="4" max="4" width="11.00390625" style="3" bestFit="1" customWidth="1"/>
    <col min="5" max="5" width="12.57421875" style="3" customWidth="1"/>
    <col min="6" max="6" width="9.7109375" style="3" bestFit="1" customWidth="1"/>
    <col min="7" max="7" width="10.57421875" style="3" bestFit="1" customWidth="1"/>
    <col min="8" max="8" width="11.28125" style="3" customWidth="1"/>
    <col min="9" max="9" width="10.421875" style="3" customWidth="1"/>
    <col min="10" max="10" width="11.8515625" style="3" bestFit="1" customWidth="1"/>
    <col min="11" max="11" width="12.57421875" style="3" customWidth="1"/>
    <col min="12" max="12" width="10.57421875" style="3" customWidth="1"/>
    <col min="13" max="13" width="11.421875" style="3" customWidth="1"/>
    <col min="14" max="14" width="9.140625" style="3" customWidth="1"/>
    <col min="15" max="15" width="12.8515625" style="3" customWidth="1"/>
    <col min="16" max="16" width="9.140625" style="3" customWidth="1"/>
    <col min="17" max="17" width="10.140625" style="3" bestFit="1" customWidth="1"/>
    <col min="18" max="16384" width="9.140625" style="3" customWidth="1"/>
  </cols>
  <sheetData>
    <row r="1" spans="1:13" ht="51">
      <c r="A1" s="29" t="s">
        <v>0</v>
      </c>
      <c r="B1" s="30" t="s">
        <v>11</v>
      </c>
      <c r="C1" s="30" t="s">
        <v>9</v>
      </c>
      <c r="D1" s="27" t="s">
        <v>30</v>
      </c>
      <c r="E1" s="27" t="s">
        <v>31</v>
      </c>
      <c r="F1" s="1" t="s">
        <v>32</v>
      </c>
      <c r="G1" s="2" t="s">
        <v>27</v>
      </c>
      <c r="H1" s="2" t="s">
        <v>22</v>
      </c>
      <c r="I1" s="1" t="s">
        <v>21</v>
      </c>
      <c r="J1" s="2" t="s">
        <v>10</v>
      </c>
      <c r="K1" s="30" t="s">
        <v>33</v>
      </c>
      <c r="L1" s="30" t="s">
        <v>34</v>
      </c>
      <c r="M1" s="33" t="s">
        <v>1</v>
      </c>
    </row>
    <row r="2" spans="1:13" ht="24.75" customHeight="1">
      <c r="A2" s="4" t="s">
        <v>8</v>
      </c>
      <c r="B2" s="35">
        <v>5.21</v>
      </c>
      <c r="C2" s="76">
        <f>B2/B9</f>
        <v>0.07207082584036519</v>
      </c>
      <c r="D2" s="5">
        <v>3021819</v>
      </c>
      <c r="E2" s="6">
        <f>SUM(D2:D2)</f>
        <v>3021819</v>
      </c>
      <c r="F2" s="7"/>
      <c r="G2" s="7">
        <v>211171</v>
      </c>
      <c r="H2" s="7"/>
      <c r="I2" s="7">
        <f>B2*491550</f>
        <v>2560975.5</v>
      </c>
      <c r="J2" s="8">
        <f aca="true" t="shared" si="0" ref="J2:J8">SUM(F2:I2)</f>
        <v>2772146.5</v>
      </c>
      <c r="K2" s="7">
        <f aca="true" t="shared" si="1" ref="K2:K8">J2-E2</f>
        <v>-249672.5</v>
      </c>
      <c r="L2" s="7">
        <v>577250</v>
      </c>
      <c r="M2" s="9">
        <f aca="true" t="shared" si="2" ref="M2:M8">K2+L2</f>
        <v>327577.5</v>
      </c>
    </row>
    <row r="3" spans="1:13" ht="24.75" customHeight="1">
      <c r="A3" s="4" t="s">
        <v>28</v>
      </c>
      <c r="B3" s="35">
        <v>6.93</v>
      </c>
      <c r="C3" s="76">
        <f>B3/B9</f>
        <v>0.09586388158804812</v>
      </c>
      <c r="D3" s="5">
        <v>3665112</v>
      </c>
      <c r="E3" s="6">
        <f>SUM(D3)</f>
        <v>3665112</v>
      </c>
      <c r="F3" s="7"/>
      <c r="G3" s="7">
        <v>242646</v>
      </c>
      <c r="H3" s="7"/>
      <c r="I3" s="7">
        <f>B3*491550</f>
        <v>3406441.5</v>
      </c>
      <c r="J3" s="8">
        <f t="shared" si="0"/>
        <v>3649087.5</v>
      </c>
      <c r="K3" s="7">
        <f t="shared" si="1"/>
        <v>-16024.5</v>
      </c>
      <c r="L3" s="7">
        <v>216000</v>
      </c>
      <c r="M3" s="9">
        <f>SUM(K3:L3)</f>
        <v>199975.5</v>
      </c>
    </row>
    <row r="4" spans="1:13" ht="24.75" customHeight="1">
      <c r="A4" s="4" t="s">
        <v>2</v>
      </c>
      <c r="B4" s="35">
        <v>9.08</v>
      </c>
      <c r="C4" s="76">
        <f>B4/B9</f>
        <v>0.12560520127265182</v>
      </c>
      <c r="D4" s="7">
        <v>6839143</v>
      </c>
      <c r="E4" s="6">
        <f>SUM(D4:D4)</f>
        <v>6839143</v>
      </c>
      <c r="F4" s="7">
        <v>446943</v>
      </c>
      <c r="G4" s="7">
        <v>521191</v>
      </c>
      <c r="H4" s="7"/>
      <c r="I4" s="7">
        <f>B4*491550</f>
        <v>4463274</v>
      </c>
      <c r="J4" s="8">
        <f t="shared" si="0"/>
        <v>5431408</v>
      </c>
      <c r="K4" s="7">
        <f t="shared" si="1"/>
        <v>-1407735</v>
      </c>
      <c r="L4" s="10">
        <v>2782700</v>
      </c>
      <c r="M4" s="11">
        <f t="shared" si="2"/>
        <v>1374965</v>
      </c>
    </row>
    <row r="5" spans="1:13" ht="24.75" customHeight="1">
      <c r="A5" s="4" t="s">
        <v>3</v>
      </c>
      <c r="B5" s="35">
        <v>34.13</v>
      </c>
      <c r="C5" s="76">
        <f>B5/B9</f>
        <v>0.4721261585281505</v>
      </c>
      <c r="D5" s="7">
        <v>27166244</v>
      </c>
      <c r="E5" s="6">
        <f>SUM(D5:D5)</f>
        <v>27166244</v>
      </c>
      <c r="F5" s="7">
        <v>2563668</v>
      </c>
      <c r="G5" s="7">
        <v>1953436</v>
      </c>
      <c r="H5" s="7"/>
      <c r="I5" s="7">
        <v>16634052</v>
      </c>
      <c r="J5" s="8">
        <f t="shared" si="0"/>
        <v>21151156</v>
      </c>
      <c r="K5" s="7">
        <f t="shared" si="1"/>
        <v>-6015088</v>
      </c>
      <c r="L5" s="37">
        <v>8117557</v>
      </c>
      <c r="M5" s="9">
        <f t="shared" si="2"/>
        <v>2102469</v>
      </c>
    </row>
    <row r="6" spans="1:13" ht="24.75" customHeight="1">
      <c r="A6" s="4" t="s">
        <v>4</v>
      </c>
      <c r="B6" s="35">
        <v>3.49</v>
      </c>
      <c r="C6" s="76">
        <f>B6/B9</f>
        <v>0.04827777009268225</v>
      </c>
      <c r="D6" s="5">
        <v>1888227</v>
      </c>
      <c r="E6" s="6">
        <f>D6</f>
        <v>1888227</v>
      </c>
      <c r="F6" s="7"/>
      <c r="G6" s="7">
        <v>131223</v>
      </c>
      <c r="H6" s="7"/>
      <c r="I6" s="7">
        <f>B6*491550</f>
        <v>1715509.5</v>
      </c>
      <c r="J6" s="8">
        <f t="shared" si="0"/>
        <v>1846732.5</v>
      </c>
      <c r="K6" s="7">
        <f t="shared" si="1"/>
        <v>-41494.5</v>
      </c>
      <c r="L6" s="7">
        <v>527000</v>
      </c>
      <c r="M6" s="9">
        <f t="shared" si="2"/>
        <v>485505.5</v>
      </c>
    </row>
    <row r="7" spans="1:13" ht="24.75" customHeight="1">
      <c r="A7" s="4" t="s">
        <v>5</v>
      </c>
      <c r="B7" s="35">
        <v>5.23</v>
      </c>
      <c r="C7" s="76">
        <f>B7/B9</f>
        <v>0.07234748927929174</v>
      </c>
      <c r="D7" s="7">
        <v>2984075</v>
      </c>
      <c r="E7" s="6">
        <f>SUM(D7:D7)</f>
        <v>2984075</v>
      </c>
      <c r="F7" s="7"/>
      <c r="G7" s="7">
        <v>204053</v>
      </c>
      <c r="H7" s="7"/>
      <c r="I7" s="7">
        <f>B7*491550</f>
        <v>2570806.5</v>
      </c>
      <c r="J7" s="8">
        <f t="shared" si="0"/>
        <v>2774859.5</v>
      </c>
      <c r="K7" s="7">
        <f t="shared" si="1"/>
        <v>-209215.5</v>
      </c>
      <c r="L7" s="5">
        <v>514250</v>
      </c>
      <c r="M7" s="9">
        <f t="shared" si="2"/>
        <v>305034.5</v>
      </c>
    </row>
    <row r="8" spans="1:13" ht="24.75" customHeight="1">
      <c r="A8" s="4" t="s">
        <v>6</v>
      </c>
      <c r="B8" s="35">
        <v>8.22</v>
      </c>
      <c r="C8" s="76">
        <f>B8/B9</f>
        <v>0.11370867339881034</v>
      </c>
      <c r="D8" s="7">
        <v>5506158</v>
      </c>
      <c r="E8" s="6">
        <f>D8</f>
        <v>5506158</v>
      </c>
      <c r="F8" s="7"/>
      <c r="G8" s="7">
        <v>591764</v>
      </c>
      <c r="H8" s="7">
        <v>0</v>
      </c>
      <c r="I8" s="7">
        <f>B8*491550</f>
        <v>4040541.0000000005</v>
      </c>
      <c r="J8" s="8">
        <f t="shared" si="0"/>
        <v>4632305</v>
      </c>
      <c r="K8" s="7">
        <f t="shared" si="1"/>
        <v>-873853</v>
      </c>
      <c r="L8" s="7">
        <v>1360000</v>
      </c>
      <c r="M8" s="9">
        <f t="shared" si="2"/>
        <v>486147</v>
      </c>
    </row>
    <row r="9" spans="1:13" ht="24.75" customHeight="1" thickBot="1">
      <c r="A9" s="31" t="s">
        <v>7</v>
      </c>
      <c r="B9" s="36">
        <f aca="true" t="shared" si="3" ref="B9:M9">SUM(B2:B8)</f>
        <v>72.29</v>
      </c>
      <c r="C9" s="32">
        <f t="shared" si="3"/>
        <v>0.9999999999999999</v>
      </c>
      <c r="D9" s="28">
        <f>SUM(D2:D8)</f>
        <v>51070778</v>
      </c>
      <c r="E9" s="28">
        <f>SUM(E2:E8)</f>
        <v>51070778</v>
      </c>
      <c r="F9" s="12">
        <f t="shared" si="3"/>
        <v>3010611</v>
      </c>
      <c r="G9" s="12">
        <f>SUM(G2:G8)</f>
        <v>3855484</v>
      </c>
      <c r="H9" s="12">
        <f>SUM(H2:H8)</f>
        <v>0</v>
      </c>
      <c r="I9" s="12">
        <f t="shared" si="3"/>
        <v>35391600</v>
      </c>
      <c r="J9" s="12">
        <f t="shared" si="3"/>
        <v>42257695</v>
      </c>
      <c r="K9" s="34">
        <f t="shared" si="3"/>
        <v>-8813083</v>
      </c>
      <c r="L9" s="34">
        <f t="shared" si="3"/>
        <v>14094757</v>
      </c>
      <c r="M9" s="34">
        <f t="shared" si="3"/>
        <v>5281674</v>
      </c>
    </row>
    <row r="10" ht="12.75">
      <c r="Q10" s="13"/>
    </row>
    <row r="11" spans="5:8" ht="12.75">
      <c r="E11" s="14"/>
      <c r="G11" s="13"/>
      <c r="H11" s="13"/>
    </row>
    <row r="12" spans="1:13" ht="12.75">
      <c r="A12" s="77" t="s">
        <v>23</v>
      </c>
      <c r="G12" s="3" t="s">
        <v>12</v>
      </c>
      <c r="J12" s="15"/>
      <c r="K12" s="15"/>
      <c r="L12" s="15"/>
      <c r="M12" s="16"/>
    </row>
    <row r="13" spans="1:21" ht="12.75">
      <c r="A13" s="3" t="s">
        <v>29</v>
      </c>
      <c r="J13" s="17"/>
      <c r="K13" s="18"/>
      <c r="L13" s="18"/>
      <c r="M13" s="19"/>
      <c r="Q13" s="13"/>
      <c r="U13" s="13"/>
    </row>
    <row r="14" spans="1:21" ht="12.75">
      <c r="A14" s="3" t="s">
        <v>26</v>
      </c>
      <c r="E14" s="15"/>
      <c r="F14" s="20"/>
      <c r="G14" s="20"/>
      <c r="H14" s="20"/>
      <c r="I14" s="20"/>
      <c r="J14" s="21">
        <v>35391600</v>
      </c>
      <c r="K14" s="18" t="s">
        <v>25</v>
      </c>
      <c r="M14" s="16" t="s">
        <v>35</v>
      </c>
      <c r="Q14" s="13"/>
      <c r="U14" s="13"/>
    </row>
    <row r="15" spans="1:13" ht="12.75">
      <c r="A15" s="22"/>
      <c r="B15" s="22"/>
      <c r="C15" s="22"/>
      <c r="D15" s="22"/>
      <c r="E15" s="15"/>
      <c r="F15" s="20"/>
      <c r="G15" s="20"/>
      <c r="H15" s="20"/>
      <c r="I15" s="20"/>
      <c r="J15" s="23"/>
      <c r="K15" s="18"/>
      <c r="L15" s="18"/>
      <c r="M15" s="16"/>
    </row>
    <row r="16" spans="5:11" ht="12.75">
      <c r="E16" s="15"/>
      <c r="F16" s="20"/>
      <c r="G16" s="20"/>
      <c r="H16" s="20"/>
      <c r="I16" s="20"/>
      <c r="J16" s="78">
        <v>25000</v>
      </c>
      <c r="K16" s="77" t="s">
        <v>24</v>
      </c>
    </row>
    <row r="17" spans="5:10" ht="12.75">
      <c r="E17" s="15"/>
      <c r="F17" s="20"/>
      <c r="G17" s="20"/>
      <c r="H17" s="20"/>
      <c r="I17" s="20"/>
      <c r="J17" s="24"/>
    </row>
    <row r="18" spans="5:17" ht="12.75">
      <c r="E18" s="15"/>
      <c r="F18" s="20"/>
      <c r="G18" s="20"/>
      <c r="H18" s="20"/>
      <c r="I18" s="20"/>
      <c r="J18" s="24"/>
      <c r="Q18" s="13"/>
    </row>
    <row r="19" spans="5:10" ht="12.75">
      <c r="E19" s="15"/>
      <c r="F19" s="20"/>
      <c r="G19" s="20"/>
      <c r="H19" s="20"/>
      <c r="I19" s="20"/>
      <c r="J19" s="24"/>
    </row>
    <row r="20" spans="1:10" ht="12.75">
      <c r="A20" s="22"/>
      <c r="B20" s="22"/>
      <c r="C20" s="22"/>
      <c r="D20" s="22"/>
      <c r="E20" s="15"/>
      <c r="F20" s="20"/>
      <c r="G20" s="20"/>
      <c r="H20" s="20"/>
      <c r="I20" s="20"/>
      <c r="J20" s="24"/>
    </row>
    <row r="21" spans="5:12" ht="12.75">
      <c r="E21" s="25"/>
      <c r="F21" s="26"/>
      <c r="G21" s="26"/>
      <c r="H21" s="26"/>
      <c r="I21" s="26"/>
      <c r="J21" s="24"/>
      <c r="K21" s="18"/>
      <c r="L21" s="18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  <headerFooter alignWithMargins="0">
    <oddHeader>&amp;CHázi segítségnyújtás 2021. évi elszámolás&amp;R12.sz.melléklet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7.140625" style="44" customWidth="1"/>
    <col min="2" max="2" width="7.28125" style="44" customWidth="1"/>
    <col min="3" max="3" width="3.8515625" style="44" customWidth="1"/>
    <col min="4" max="4" width="7.140625" style="44" customWidth="1"/>
    <col min="5" max="5" width="7.7109375" style="44" customWidth="1"/>
    <col min="6" max="6" width="7.28125" style="44" customWidth="1"/>
    <col min="7" max="7" width="8.421875" style="44" customWidth="1"/>
    <col min="8" max="8" width="8.57421875" style="44" customWidth="1"/>
    <col min="9" max="9" width="7.421875" style="44" customWidth="1"/>
    <col min="10" max="10" width="7.140625" style="44" customWidth="1"/>
    <col min="11" max="11" width="8.8515625" style="44" customWidth="1"/>
    <col min="12" max="12" width="6.57421875" style="44" customWidth="1"/>
    <col min="13" max="13" width="7.8515625" style="44" customWidth="1"/>
    <col min="14" max="14" width="9.140625" style="44" customWidth="1"/>
    <col min="15" max="15" width="12.8515625" style="44" customWidth="1"/>
    <col min="16" max="16" width="9.140625" style="44" customWidth="1"/>
    <col min="17" max="17" width="10.140625" style="44" bestFit="1" customWidth="1"/>
    <col min="18" max="16384" width="9.140625" style="44" customWidth="1"/>
  </cols>
  <sheetData>
    <row r="1" spans="1:13" ht="27">
      <c r="A1" s="38" t="s">
        <v>0</v>
      </c>
      <c r="B1" s="39" t="s">
        <v>11</v>
      </c>
      <c r="C1" s="39" t="s">
        <v>9</v>
      </c>
      <c r="D1" s="40" t="s">
        <v>13</v>
      </c>
      <c r="E1" s="40" t="s">
        <v>14</v>
      </c>
      <c r="F1" s="41" t="s">
        <v>15</v>
      </c>
      <c r="G1" s="42" t="s">
        <v>16</v>
      </c>
      <c r="H1" s="42" t="s">
        <v>17</v>
      </c>
      <c r="I1" s="41" t="s">
        <v>18</v>
      </c>
      <c r="J1" s="42" t="s">
        <v>10</v>
      </c>
      <c r="K1" s="39" t="s">
        <v>19</v>
      </c>
      <c r="L1" s="39" t="s">
        <v>20</v>
      </c>
      <c r="M1" s="43" t="s">
        <v>1</v>
      </c>
    </row>
    <row r="2" spans="1:13" ht="24.75" customHeight="1">
      <c r="A2" s="45"/>
      <c r="B2" s="46"/>
      <c r="C2" s="47"/>
      <c r="D2" s="48"/>
      <c r="E2" s="49"/>
      <c r="F2" s="50"/>
      <c r="G2" s="50"/>
      <c r="H2" s="50"/>
      <c r="I2" s="50"/>
      <c r="J2" s="51"/>
      <c r="K2" s="50"/>
      <c r="L2" s="50"/>
      <c r="M2" s="52"/>
    </row>
    <row r="3" spans="1:13" ht="24.75" customHeight="1">
      <c r="A3" s="45"/>
      <c r="B3" s="46"/>
      <c r="C3" s="47"/>
      <c r="D3" s="50"/>
      <c r="E3" s="49"/>
      <c r="F3" s="50"/>
      <c r="G3" s="50"/>
      <c r="H3" s="50"/>
      <c r="I3" s="50"/>
      <c r="J3" s="51"/>
      <c r="K3" s="50"/>
      <c r="L3" s="53"/>
      <c r="M3" s="54"/>
    </row>
    <row r="4" spans="1:13" ht="24.75" customHeight="1">
      <c r="A4" s="45"/>
      <c r="B4" s="46"/>
      <c r="C4" s="47"/>
      <c r="D4" s="50"/>
      <c r="E4" s="49"/>
      <c r="F4" s="50"/>
      <c r="G4" s="50"/>
      <c r="H4" s="50"/>
      <c r="I4" s="50"/>
      <c r="J4" s="51"/>
      <c r="K4" s="50"/>
      <c r="L4" s="55"/>
      <c r="M4" s="52"/>
    </row>
    <row r="5" spans="1:13" ht="24.75" customHeight="1">
      <c r="A5" s="45"/>
      <c r="B5" s="46"/>
      <c r="C5" s="47"/>
      <c r="D5" s="50"/>
      <c r="E5" s="49"/>
      <c r="F5" s="50"/>
      <c r="G5" s="50"/>
      <c r="H5" s="50"/>
      <c r="I5" s="50"/>
      <c r="J5" s="51"/>
      <c r="K5" s="50"/>
      <c r="L5" s="50"/>
      <c r="M5" s="52"/>
    </row>
    <row r="6" spans="1:13" ht="24.75" customHeight="1">
      <c r="A6" s="45"/>
      <c r="B6" s="46"/>
      <c r="C6" s="47"/>
      <c r="D6" s="50"/>
      <c r="E6" s="49"/>
      <c r="F6" s="50"/>
      <c r="G6" s="50"/>
      <c r="H6" s="50"/>
      <c r="I6" s="50"/>
      <c r="J6" s="51"/>
      <c r="K6" s="50"/>
      <c r="L6" s="50"/>
      <c r="M6" s="52"/>
    </row>
    <row r="7" spans="1:13" ht="24.75" customHeight="1">
      <c r="A7" s="45"/>
      <c r="B7" s="46"/>
      <c r="C7" s="47"/>
      <c r="D7" s="50"/>
      <c r="E7" s="49"/>
      <c r="F7" s="50"/>
      <c r="G7" s="50"/>
      <c r="H7" s="50"/>
      <c r="I7" s="50"/>
      <c r="J7" s="51"/>
      <c r="K7" s="50"/>
      <c r="L7" s="50"/>
      <c r="M7" s="52"/>
    </row>
    <row r="8" spans="1:13" ht="24.75" customHeight="1" thickBot="1">
      <c r="A8" s="56"/>
      <c r="B8" s="57"/>
      <c r="C8" s="58"/>
      <c r="D8" s="59"/>
      <c r="E8" s="59"/>
      <c r="F8" s="60"/>
      <c r="G8" s="60"/>
      <c r="H8" s="60"/>
      <c r="I8" s="60"/>
      <c r="J8" s="60"/>
      <c r="K8" s="61"/>
      <c r="L8" s="61"/>
      <c r="M8" s="61"/>
    </row>
    <row r="9" ht="9.75">
      <c r="Q9" s="62"/>
    </row>
    <row r="10" spans="5:8" ht="9.75">
      <c r="E10" s="63"/>
      <c r="G10" s="62"/>
      <c r="H10" s="62"/>
    </row>
    <row r="11" spans="7:13" ht="9.75">
      <c r="G11" s="44" t="s">
        <v>12</v>
      </c>
      <c r="J11" s="64"/>
      <c r="K11" s="64"/>
      <c r="L11" s="64"/>
      <c r="M11" s="65"/>
    </row>
    <row r="12" spans="10:21" ht="9.75">
      <c r="J12" s="66"/>
      <c r="K12" s="67"/>
      <c r="L12" s="67"/>
      <c r="M12" s="68"/>
      <c r="Q12" s="62"/>
      <c r="U12" s="62"/>
    </row>
    <row r="13" spans="5:21" ht="9.75">
      <c r="E13" s="64"/>
      <c r="F13" s="69"/>
      <c r="G13" s="69"/>
      <c r="H13" s="69"/>
      <c r="I13" s="69"/>
      <c r="J13" s="70"/>
      <c r="K13" s="67"/>
      <c r="M13" s="65"/>
      <c r="Q13" s="62"/>
      <c r="U13" s="62"/>
    </row>
    <row r="14" spans="1:13" ht="9.75">
      <c r="A14" s="71"/>
      <c r="B14" s="71"/>
      <c r="C14" s="71"/>
      <c r="D14" s="71"/>
      <c r="E14" s="64"/>
      <c r="F14" s="69"/>
      <c r="G14" s="69"/>
      <c r="H14" s="69"/>
      <c r="I14" s="69"/>
      <c r="J14" s="72"/>
      <c r="K14" s="67"/>
      <c r="L14" s="67"/>
      <c r="M14" s="65"/>
    </row>
    <row r="15" spans="5:10" ht="9.75">
      <c r="E15" s="64"/>
      <c r="F15" s="69"/>
      <c r="G15" s="69"/>
      <c r="H15" s="69"/>
      <c r="I15" s="69"/>
      <c r="J15" s="66"/>
    </row>
    <row r="16" spans="5:10" ht="9.75">
      <c r="E16" s="64"/>
      <c r="F16" s="69"/>
      <c r="G16" s="69"/>
      <c r="H16" s="69"/>
      <c r="I16" s="69"/>
      <c r="J16" s="73"/>
    </row>
    <row r="17" spans="5:17" ht="9.75">
      <c r="E17" s="64"/>
      <c r="F17" s="69"/>
      <c r="G17" s="69"/>
      <c r="H17" s="69"/>
      <c r="I17" s="69"/>
      <c r="J17" s="73"/>
      <c r="Q17" s="62"/>
    </row>
    <row r="18" spans="5:10" ht="9.75">
      <c r="E18" s="64"/>
      <c r="F18" s="69"/>
      <c r="G18" s="69"/>
      <c r="H18" s="69"/>
      <c r="I18" s="69"/>
      <c r="J18" s="73"/>
    </row>
    <row r="19" spans="1:10" ht="9.75">
      <c r="A19" s="71"/>
      <c r="B19" s="71"/>
      <c r="C19" s="71"/>
      <c r="D19" s="71"/>
      <c r="E19" s="64"/>
      <c r="F19" s="69"/>
      <c r="G19" s="69"/>
      <c r="H19" s="69"/>
      <c r="I19" s="69"/>
      <c r="J19" s="73"/>
    </row>
    <row r="20" spans="5:12" ht="9.75">
      <c r="E20" s="74"/>
      <c r="F20" s="75"/>
      <c r="G20" s="75"/>
      <c r="H20" s="75"/>
      <c r="I20" s="75"/>
      <c r="J20" s="73"/>
      <c r="K20" s="67"/>
      <c r="L20" s="6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Bátaszék Város Polgármesteri Hívatala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penzügy_2</dc:creator>
  <cp:keywords/>
  <dc:description/>
  <cp:lastModifiedBy>Pénzügy8</cp:lastModifiedBy>
  <cp:lastPrinted>2022-02-11T12:32:12Z</cp:lastPrinted>
  <dcterms:created xsi:type="dcterms:W3CDTF">2012-05-09T09:14:21Z</dcterms:created>
  <dcterms:modified xsi:type="dcterms:W3CDTF">2022-02-11T12:32:17Z</dcterms:modified>
  <cp:category/>
  <cp:version/>
  <cp:contentType/>
  <cp:contentStatus/>
</cp:coreProperties>
</file>