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önyvelés\Bátaszékért Marketing\2022\Féléves beszámoló\08.25-ei megbeszélés eredménye\"/>
    </mc:Choice>
  </mc:AlternateContent>
  <xr:revisionPtr revIDLastSave="0" documentId="13_ncr:1_{F6FBB892-6361-467E-9BEE-3F5068E1186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5" i="1" l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E58" i="1"/>
  <c r="E56" i="1"/>
  <c r="E57" i="1"/>
  <c r="E54" i="1"/>
  <c r="E96" i="1" l="1"/>
  <c r="E95" i="1"/>
  <c r="E72" i="1"/>
  <c r="E71" i="1"/>
  <c r="E51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71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46" i="1"/>
  <c r="H47" i="1"/>
  <c r="H48" i="1"/>
  <c r="H49" i="1"/>
  <c r="H50" i="1"/>
  <c r="H52" i="1"/>
  <c r="H53" i="1"/>
  <c r="H55" i="1"/>
  <c r="H56" i="1"/>
  <c r="H59" i="1"/>
  <c r="H60" i="1"/>
  <c r="H61" i="1"/>
  <c r="H62" i="1"/>
  <c r="H63" i="1"/>
  <c r="H64" i="1"/>
  <c r="H65" i="1"/>
  <c r="H66" i="1"/>
  <c r="H67" i="1"/>
  <c r="H68" i="1"/>
  <c r="L68" i="1" s="1"/>
  <c r="H69" i="1"/>
  <c r="H70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5" i="1"/>
  <c r="H6" i="1"/>
  <c r="L6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F107" i="1" l="1"/>
  <c r="G107" i="1"/>
  <c r="H107" i="1" l="1"/>
  <c r="L81" i="1"/>
  <c r="L49" i="1"/>
  <c r="L52" i="1"/>
  <c r="L53" i="1"/>
  <c r="L55" i="1"/>
  <c r="L59" i="1"/>
  <c r="E94" i="1"/>
  <c r="E93" i="1"/>
  <c r="E92" i="1"/>
  <c r="E91" i="1"/>
  <c r="L34" i="1"/>
  <c r="E34" i="1" l="1"/>
  <c r="L11" i="1"/>
  <c r="L12" i="1"/>
  <c r="L13" i="1"/>
  <c r="E12" i="1"/>
  <c r="J107" i="1"/>
  <c r="J109" i="1" s="1"/>
  <c r="I107" i="1"/>
  <c r="I109" i="1" s="1"/>
  <c r="D107" i="1"/>
  <c r="C107" i="1"/>
  <c r="L105" i="1"/>
  <c r="L104" i="1"/>
  <c r="E104" i="1"/>
  <c r="L103" i="1"/>
  <c r="E103" i="1"/>
  <c r="L102" i="1"/>
  <c r="E102" i="1"/>
  <c r="L101" i="1"/>
  <c r="E101" i="1"/>
  <c r="L100" i="1"/>
  <c r="E100" i="1"/>
  <c r="E99" i="1"/>
  <c r="E98" i="1"/>
  <c r="E97" i="1"/>
  <c r="E90" i="1"/>
  <c r="E89" i="1"/>
  <c r="E88" i="1"/>
  <c r="E87" i="1"/>
  <c r="E86" i="1"/>
  <c r="E85" i="1"/>
  <c r="E84" i="1"/>
  <c r="E83" i="1"/>
  <c r="E82" i="1"/>
  <c r="E81" i="1"/>
  <c r="L80" i="1"/>
  <c r="E80" i="1"/>
  <c r="L79" i="1"/>
  <c r="E79" i="1"/>
  <c r="L78" i="1"/>
  <c r="E78" i="1"/>
  <c r="E77" i="1"/>
  <c r="E76" i="1"/>
  <c r="E75" i="1"/>
  <c r="E74" i="1"/>
  <c r="L70" i="1"/>
  <c r="E70" i="1"/>
  <c r="L69" i="1"/>
  <c r="E69" i="1"/>
  <c r="L67" i="1"/>
  <c r="E67" i="1"/>
  <c r="L66" i="1"/>
  <c r="E66" i="1"/>
  <c r="L65" i="1"/>
  <c r="E65" i="1"/>
  <c r="L64" i="1"/>
  <c r="E64" i="1"/>
  <c r="L63" i="1"/>
  <c r="E63" i="1"/>
  <c r="L62" i="1"/>
  <c r="E62" i="1"/>
  <c r="L61" i="1"/>
  <c r="E61" i="1"/>
  <c r="L60" i="1"/>
  <c r="E60" i="1"/>
  <c r="E55" i="1"/>
  <c r="E53" i="1"/>
  <c r="E52" i="1"/>
  <c r="E50" i="1"/>
  <c r="E49" i="1"/>
  <c r="L48" i="1"/>
  <c r="E48" i="1"/>
  <c r="L47" i="1"/>
  <c r="E47" i="1"/>
  <c r="L46" i="1"/>
  <c r="E46" i="1"/>
  <c r="E45" i="1"/>
  <c r="L44" i="1"/>
  <c r="E44" i="1"/>
  <c r="L43" i="1"/>
  <c r="E43" i="1"/>
  <c r="E42" i="1"/>
  <c r="L41" i="1"/>
  <c r="E41" i="1"/>
  <c r="L40" i="1"/>
  <c r="E40" i="1"/>
  <c r="E39" i="1"/>
  <c r="L38" i="1"/>
  <c r="E38" i="1"/>
  <c r="E37" i="1"/>
  <c r="L36" i="1"/>
  <c r="E36" i="1"/>
  <c r="L35" i="1"/>
  <c r="E35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L25" i="1"/>
  <c r="E25" i="1"/>
  <c r="L24" i="1"/>
  <c r="E24" i="1"/>
  <c r="L23" i="1"/>
  <c r="E23" i="1"/>
  <c r="L22" i="1"/>
  <c r="E22" i="1"/>
  <c r="L21" i="1"/>
  <c r="E21" i="1"/>
  <c r="L20" i="1"/>
  <c r="E20" i="1"/>
  <c r="L19" i="1"/>
  <c r="E19" i="1"/>
  <c r="L18" i="1"/>
  <c r="E18" i="1"/>
  <c r="E17" i="1"/>
  <c r="L16" i="1"/>
  <c r="E16" i="1"/>
  <c r="L15" i="1"/>
  <c r="E15" i="1"/>
  <c r="E14" i="1"/>
  <c r="E13" i="1"/>
  <c r="E11" i="1"/>
  <c r="L10" i="1"/>
  <c r="E10" i="1"/>
  <c r="E9" i="1"/>
  <c r="E8" i="1"/>
  <c r="L7" i="1"/>
  <c r="E7" i="1"/>
  <c r="L5" i="1"/>
  <c r="E5" i="1"/>
  <c r="K4" i="1"/>
  <c r="L4" i="1" s="1"/>
  <c r="E4" i="1"/>
  <c r="K107" i="1" l="1"/>
  <c r="E107" i="1"/>
</calcChain>
</file>

<file path=xl/sharedStrings.xml><?xml version="1.0" encoding="utf-8"?>
<sst xmlns="http://schemas.openxmlformats.org/spreadsheetml/2006/main" count="210" uniqueCount="203">
  <si>
    <t>Msz</t>
  </si>
  <si>
    <t>Munkaszám megnevezés</t>
  </si>
  <si>
    <t>Bevétel</t>
  </si>
  <si>
    <t>Kiadás</t>
  </si>
  <si>
    <t>Egyenleg</t>
  </si>
  <si>
    <t/>
  </si>
  <si>
    <t>0001</t>
  </si>
  <si>
    <t>0002</t>
  </si>
  <si>
    <t>0006</t>
  </si>
  <si>
    <t>Le nem vonható áfa</t>
  </si>
  <si>
    <t>0007</t>
  </si>
  <si>
    <t>Egyéb igénybe vett szolgáltatás</t>
  </si>
  <si>
    <t>0008</t>
  </si>
  <si>
    <t>Kerekítési különbözet</t>
  </si>
  <si>
    <t>0009</t>
  </si>
  <si>
    <t>Értékcsökkenés</t>
  </si>
  <si>
    <t>0010</t>
  </si>
  <si>
    <t>Bérek</t>
  </si>
  <si>
    <t>0011</t>
  </si>
  <si>
    <t>Járulékok</t>
  </si>
  <si>
    <t>0012</t>
  </si>
  <si>
    <t>Cafeteréia és járulékai</t>
  </si>
  <si>
    <t>0013</t>
  </si>
  <si>
    <t>Közlekedési költségtérítés</t>
  </si>
  <si>
    <t>0014</t>
  </si>
  <si>
    <t>MH irodaszer</t>
  </si>
  <si>
    <t>0015</t>
  </si>
  <si>
    <t>MH kis értékű t.e.,</t>
  </si>
  <si>
    <t>0016</t>
  </si>
  <si>
    <t>MH internet és telefondíj</t>
  </si>
  <si>
    <t>0017</t>
  </si>
  <si>
    <t>MH villamos energia</t>
  </si>
  <si>
    <t>0018</t>
  </si>
  <si>
    <t>MH gázdíj</t>
  </si>
  <si>
    <t>0019</t>
  </si>
  <si>
    <t>MH víz és csatornadíj</t>
  </si>
  <si>
    <t>0020</t>
  </si>
  <si>
    <t>MH szemétszállítás</t>
  </si>
  <si>
    <t>0021</t>
  </si>
  <si>
    <t>MH egyéb üzemeltetési szolg</t>
  </si>
  <si>
    <t>0022</t>
  </si>
  <si>
    <t>MH egyéb dologi</t>
  </si>
  <si>
    <t>0023</t>
  </si>
  <si>
    <t>MH karbantartási, kisjavítás</t>
  </si>
  <si>
    <t>0024</t>
  </si>
  <si>
    <t>TH internet és telefondíj</t>
  </si>
  <si>
    <t>0025</t>
  </si>
  <si>
    <t>TH villamos energia</t>
  </si>
  <si>
    <t>0026</t>
  </si>
  <si>
    <t>TH gázdíj</t>
  </si>
  <si>
    <t>0027</t>
  </si>
  <si>
    <t>TH víz és csatornadíj</t>
  </si>
  <si>
    <t>0028</t>
  </si>
  <si>
    <t>TH karbantartás</t>
  </si>
  <si>
    <t>0029</t>
  </si>
  <si>
    <t>TH szemétszállítás</t>
  </si>
  <si>
    <t>0030</t>
  </si>
  <si>
    <t>TH egyéb üzemeltetési</t>
  </si>
  <si>
    <t>0031</t>
  </si>
  <si>
    <t>TH egyéb dologi</t>
  </si>
  <si>
    <t>0033</t>
  </si>
  <si>
    <t>TIP internet és telefon</t>
  </si>
  <si>
    <t>0034</t>
  </si>
  <si>
    <t>TIP kiskassza díj</t>
  </si>
  <si>
    <t>0035</t>
  </si>
  <si>
    <t>Farsangi Színház</t>
  </si>
  <si>
    <t>0036</t>
  </si>
  <si>
    <t>Nők Napja</t>
  </si>
  <si>
    <t>Lány és Asszony Bál</t>
  </si>
  <si>
    <t>0037</t>
  </si>
  <si>
    <t>Pilvax Kávéház</t>
  </si>
  <si>
    <t>0038</t>
  </si>
  <si>
    <t>Vers, Város, Költészet Napja</t>
  </si>
  <si>
    <t>Holokauszt Emléknap</t>
  </si>
  <si>
    <t>0040</t>
  </si>
  <si>
    <t>Te szedd! Város takarítás</t>
  </si>
  <si>
    <t>0041</t>
  </si>
  <si>
    <t>Városi Majális</t>
  </si>
  <si>
    <t>Szent Mónika Találkozó</t>
  </si>
  <si>
    <t>0042</t>
  </si>
  <si>
    <t>Városi Triatlon</t>
  </si>
  <si>
    <t>0044</t>
  </si>
  <si>
    <t>Városi Gyerek Nap</t>
  </si>
  <si>
    <t>0045</t>
  </si>
  <si>
    <t>Pedagógus Nap</t>
  </si>
  <si>
    <t>0046</t>
  </si>
  <si>
    <t>Pünkösdi Fesztivál</t>
  </si>
  <si>
    <t>0047</t>
  </si>
  <si>
    <t>Szent Iván Éj Múzeumi Napok</t>
  </si>
  <si>
    <t>0049</t>
  </si>
  <si>
    <t>Idősek Világnapja</t>
  </si>
  <si>
    <t>0051</t>
  </si>
  <si>
    <t>Ádventi Forgatag</t>
  </si>
  <si>
    <t>0053.</t>
  </si>
  <si>
    <t>70 éven felüleik karácsonyváró</t>
  </si>
  <si>
    <t>0054.</t>
  </si>
  <si>
    <t>Karácsonyi hangverseny</t>
  </si>
  <si>
    <t>0056</t>
  </si>
  <si>
    <t>Városdekoráció</t>
  </si>
  <si>
    <t>0057</t>
  </si>
  <si>
    <t>Kiadói tevékenység-nyomdai szo</t>
  </si>
  <si>
    <t>0058</t>
  </si>
  <si>
    <t>Postaköltség</t>
  </si>
  <si>
    <t>0060</t>
  </si>
  <si>
    <t>Ügyvezető felelősségbiztosítás</t>
  </si>
  <si>
    <t>0061</t>
  </si>
  <si>
    <t>Hangosítás, zeneszolg.</t>
  </si>
  <si>
    <t>0062</t>
  </si>
  <si>
    <t>Rendszergazda, informatika</t>
  </si>
  <si>
    <t>0063</t>
  </si>
  <si>
    <t>Könyvizsgálói díj</t>
  </si>
  <si>
    <t>0064</t>
  </si>
  <si>
    <t>Pénzügyi tanácsadás</t>
  </si>
  <si>
    <t>0066</t>
  </si>
  <si>
    <t>Bankköltség</t>
  </si>
  <si>
    <t>0067</t>
  </si>
  <si>
    <t>TIP egyéb üzemeltetési költség</t>
  </si>
  <si>
    <t>1001</t>
  </si>
  <si>
    <t>Város Napja</t>
  </si>
  <si>
    <t>1002</t>
  </si>
  <si>
    <t>Népcsoportok Utcafesztiválja</t>
  </si>
  <si>
    <t>1003</t>
  </si>
  <si>
    <t>1004</t>
  </si>
  <si>
    <t>Királyi gasztroest</t>
  </si>
  <si>
    <t>2001</t>
  </si>
  <si>
    <t>Tolnatáj Tv</t>
  </si>
  <si>
    <t>2002</t>
  </si>
  <si>
    <t>Rádió Antritt</t>
  </si>
  <si>
    <t>2003</t>
  </si>
  <si>
    <t>Média Works</t>
  </si>
  <si>
    <t>2004</t>
  </si>
  <si>
    <t>Online felületek/kisfilmek</t>
  </si>
  <si>
    <t>5002</t>
  </si>
  <si>
    <t>Alsónyék-Bátaszék kerékpárút m</t>
  </si>
  <si>
    <t>5003</t>
  </si>
  <si>
    <t>Iparterület projekt mm</t>
  </si>
  <si>
    <t>5004</t>
  </si>
  <si>
    <t>Alsónána-csapadékvíz elvezetés</t>
  </si>
  <si>
    <t>5005.</t>
  </si>
  <si>
    <t>Agrárlogisztika</t>
  </si>
  <si>
    <t>5006</t>
  </si>
  <si>
    <t>TOP megbízási</t>
  </si>
  <si>
    <t>5007</t>
  </si>
  <si>
    <t>Nagyszékely projektmm</t>
  </si>
  <si>
    <t>5008</t>
  </si>
  <si>
    <t>Háromfa projektmm</t>
  </si>
  <si>
    <t>5009</t>
  </si>
  <si>
    <t>Bolhó projektmm</t>
  </si>
  <si>
    <t>5010</t>
  </si>
  <si>
    <t>Őcsény projektmm</t>
  </si>
  <si>
    <t>6001</t>
  </si>
  <si>
    <t>TIP áru</t>
  </si>
  <si>
    <t>6002</t>
  </si>
  <si>
    <t>Művház áru</t>
  </si>
  <si>
    <t>7000</t>
  </si>
  <si>
    <t>Autómentes nap</t>
  </si>
  <si>
    <t>HIPA</t>
  </si>
  <si>
    <t>TAO</t>
  </si>
  <si>
    <t>9000</t>
  </si>
  <si>
    <t>Szerződésben nem szereplő</t>
  </si>
  <si>
    <t>9001</t>
  </si>
  <si>
    <t>9002</t>
  </si>
  <si>
    <t>Összesen:</t>
  </si>
  <si>
    <t>Közművelődés önkormányzat</t>
  </si>
  <si>
    <t>Közművelődés saját bevétel</t>
  </si>
  <si>
    <t>0010A</t>
  </si>
  <si>
    <t>Táppénz hozzájárulás</t>
  </si>
  <si>
    <t>xTH műemlék nyilvántartás</t>
  </si>
  <si>
    <t>Kisdorog projektmm</t>
  </si>
  <si>
    <t>Klímariadó</t>
  </si>
  <si>
    <t>Gara projektmm</t>
  </si>
  <si>
    <t>Repi szja+szocho</t>
  </si>
  <si>
    <t>.0032</t>
  </si>
  <si>
    <t>Tény adatok 2021</t>
  </si>
  <si>
    <t>0055.</t>
  </si>
  <si>
    <t>Beszerzések t.e.</t>
  </si>
  <si>
    <t>0071.</t>
  </si>
  <si>
    <t>Nyárköszöntő est(ek)</t>
  </si>
  <si>
    <t>5015.</t>
  </si>
  <si>
    <t>5016.</t>
  </si>
  <si>
    <t>Gyékényes projektmm</t>
  </si>
  <si>
    <t>K.D.ált.isk. B,C ép.energ.kors</t>
  </si>
  <si>
    <t>0004.</t>
  </si>
  <si>
    <t>Eredmény</t>
  </si>
  <si>
    <t>0065.</t>
  </si>
  <si>
    <t>Szabályzatírás</t>
  </si>
  <si>
    <t>TIP készletérték változás (eladás…)</t>
  </si>
  <si>
    <t>MH készletérték változás (eladás…)</t>
  </si>
  <si>
    <t>Terv adatok 2022</t>
  </si>
  <si>
    <t>Tény adatok 2022</t>
  </si>
  <si>
    <t>0048.</t>
  </si>
  <si>
    <t>Szent István Ünnep</t>
  </si>
  <si>
    <t>0072.</t>
  </si>
  <si>
    <t>V. Bátaszéki Bornapok</t>
  </si>
  <si>
    <t>0052.</t>
  </si>
  <si>
    <t>0069.</t>
  </si>
  <si>
    <t>Kulturális rendezvények</t>
  </si>
  <si>
    <t>0070.</t>
  </si>
  <si>
    <t>Nyárköszöntő esték</t>
  </si>
  <si>
    <t>Fiatalok a városért</t>
  </si>
  <si>
    <t>Kiállítások, fogalkozások</t>
  </si>
  <si>
    <t>0073.</t>
  </si>
  <si>
    <t>Rejtvény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</si>
</sst>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1" fillId="0" borderId="0" xfId="0" applyFont="1" applyBorder="1"/>
    <xf numFmtId="3" fontId="1" fillId="0" borderId="0" xfId="0" applyNumberFormat="1" applyFont="1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3" fontId="2" fillId="0" borderId="0" xfId="0" applyNumberFormat="1" applyFont="1" applyBorder="1"/>
    <xf numFmtId="0" fontId="0" fillId="0" borderId="0" xfId="0" applyFill="1" applyBorder="1"/>
    <xf numFmtId="3" fontId="0" fillId="0" borderId="0" xfId="0" applyNumberFormat="1"/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3" fontId="3" fillId="0" borderId="0" xfId="0" applyNumberFormat="1" applyFont="1" applyBorder="1"/>
    <xf numFmtId="0" fontId="3" fillId="0" borderId="0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9"/>
  <sheetViews>
    <sheetView tabSelected="1" workbookViewId="0">
      <pane ySplit="2" topLeftCell="A12" activePane="bottomLeft" state="frozen"/>
      <selection pane="bottomLeft" activeCell="F6" sqref="F6"/>
    </sheetView>
  </sheetViews>
  <sheetFormatPr defaultRowHeight="14.4" x14ac:dyDescent="0.3"/>
  <cols>
    <col min="1" max="1" width="5.109375" customWidth="1"/>
    <col min="2" max="2" width="28.44140625" customWidth="1"/>
    <col min="3" max="3" width="10" customWidth="1"/>
    <col min="4" max="4" width="10.109375" customWidth="1"/>
    <col min="5" max="5" width="10.5546875" bestFit="1" customWidth="1"/>
    <col min="6" max="8" width="10.5546875" customWidth="1"/>
    <col min="9" max="9" width="9.88671875" customWidth="1"/>
    <col min="10" max="10" width="10.33203125" customWidth="1"/>
    <col min="11" max="11" width="10.5546875" customWidth="1"/>
    <col min="12" max="12" width="12.44140625" bestFit="1" customWidth="1"/>
  </cols>
  <sheetData>
    <row r="1" spans="1:13" x14ac:dyDescent="0.3">
      <c r="A1" s="10"/>
      <c r="B1" s="10"/>
      <c r="C1" s="14" t="s">
        <v>173</v>
      </c>
      <c r="D1" s="14"/>
      <c r="E1" s="14"/>
      <c r="F1" s="14" t="s">
        <v>188</v>
      </c>
      <c r="G1" s="14"/>
      <c r="H1" s="14"/>
      <c r="I1" s="12" t="s">
        <v>189</v>
      </c>
      <c r="J1" s="11"/>
      <c r="K1" s="11"/>
    </row>
    <row r="2" spans="1:13" x14ac:dyDescent="0.3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</v>
      </c>
      <c r="G2" s="10" t="s">
        <v>3</v>
      </c>
      <c r="H2" s="10" t="s">
        <v>4</v>
      </c>
      <c r="I2" s="10" t="s">
        <v>2</v>
      </c>
      <c r="J2" s="10" t="s">
        <v>3</v>
      </c>
      <c r="K2" s="10" t="s">
        <v>4</v>
      </c>
    </row>
    <row r="3" spans="1:13" x14ac:dyDescent="0.3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x14ac:dyDescent="0.3">
      <c r="A4" s="1" t="s">
        <v>6</v>
      </c>
      <c r="B4" s="1" t="s">
        <v>164</v>
      </c>
      <c r="C4" s="2">
        <v>6269456</v>
      </c>
      <c r="D4" s="2">
        <v>1003</v>
      </c>
      <c r="E4" s="2">
        <f>C4-D4</f>
        <v>6268453</v>
      </c>
      <c r="F4" s="2">
        <v>5071000</v>
      </c>
      <c r="G4" s="2">
        <v>0</v>
      </c>
      <c r="H4" s="2">
        <f>F4-G4</f>
        <v>5071000</v>
      </c>
      <c r="I4" s="2">
        <v>2955805</v>
      </c>
      <c r="J4" s="2">
        <v>0</v>
      </c>
      <c r="K4" s="2">
        <f>I4-J4</f>
        <v>2955805</v>
      </c>
      <c r="L4" s="9">
        <f>K4/H4*100</f>
        <v>58.288404653914419</v>
      </c>
      <c r="M4" s="9"/>
    </row>
    <row r="5" spans="1:13" x14ac:dyDescent="0.3">
      <c r="A5" s="1" t="s">
        <v>7</v>
      </c>
      <c r="B5" s="1" t="s">
        <v>163</v>
      </c>
      <c r="C5" s="2">
        <v>30655000</v>
      </c>
      <c r="D5" s="2">
        <v>0</v>
      </c>
      <c r="E5" s="2">
        <f t="shared" ref="E5:E77" si="0">C5-D5</f>
        <v>30655000</v>
      </c>
      <c r="F5" s="2">
        <v>41693000</v>
      </c>
      <c r="G5" s="2">
        <v>0</v>
      </c>
      <c r="H5" s="2">
        <f t="shared" ref="H5:H71" si="1">F5-G5</f>
        <v>41693000</v>
      </c>
      <c r="I5" s="2">
        <v>17500000</v>
      </c>
      <c r="J5" s="2">
        <v>0</v>
      </c>
      <c r="K5" s="2">
        <f t="shared" ref="K5:K69" si="2">I5-J5</f>
        <v>17500000</v>
      </c>
      <c r="L5" s="9">
        <f t="shared" ref="L5:L70" si="3">K5/H5*100</f>
        <v>41.973472765212385</v>
      </c>
      <c r="M5" s="9"/>
    </row>
    <row r="6" spans="1:13" x14ac:dyDescent="0.3">
      <c r="A6" s="8" t="s">
        <v>182</v>
      </c>
      <c r="B6" s="8" t="s">
        <v>183</v>
      </c>
      <c r="C6" s="2"/>
      <c r="D6" s="2"/>
      <c r="E6" s="2"/>
      <c r="F6" s="2"/>
      <c r="G6" s="2">
        <v>225000</v>
      </c>
      <c r="H6" s="2">
        <f t="shared" si="1"/>
        <v>-225000</v>
      </c>
      <c r="I6" s="2"/>
      <c r="J6" s="2"/>
      <c r="K6" s="2">
        <f t="shared" si="2"/>
        <v>0</v>
      </c>
      <c r="L6" s="9">
        <f t="shared" si="3"/>
        <v>0</v>
      </c>
      <c r="M6" s="9"/>
    </row>
    <row r="7" spans="1:13" x14ac:dyDescent="0.3">
      <c r="A7" s="1" t="s">
        <v>8</v>
      </c>
      <c r="B7" s="1" t="s">
        <v>9</v>
      </c>
      <c r="C7" s="2">
        <v>0</v>
      </c>
      <c r="D7" s="2">
        <v>261789</v>
      </c>
      <c r="E7" s="2">
        <f t="shared" si="0"/>
        <v>-261789</v>
      </c>
      <c r="F7" s="2">
        <v>0</v>
      </c>
      <c r="G7" s="2">
        <v>284000</v>
      </c>
      <c r="H7" s="2">
        <f t="shared" si="1"/>
        <v>-284000</v>
      </c>
      <c r="I7" s="2">
        <v>0</v>
      </c>
      <c r="J7" s="2">
        <v>152773</v>
      </c>
      <c r="K7" s="2">
        <f t="shared" si="2"/>
        <v>-152773</v>
      </c>
      <c r="L7" s="9">
        <f t="shared" si="3"/>
        <v>53.793309859154924</v>
      </c>
      <c r="M7" s="9"/>
    </row>
    <row r="8" spans="1:13" x14ac:dyDescent="0.3">
      <c r="A8" s="1" t="s">
        <v>10</v>
      </c>
      <c r="B8" s="3" t="s">
        <v>11</v>
      </c>
      <c r="C8" s="4">
        <v>0</v>
      </c>
      <c r="D8" s="4">
        <v>0</v>
      </c>
      <c r="E8" s="2">
        <f t="shared" si="0"/>
        <v>0</v>
      </c>
      <c r="F8" s="2">
        <v>0</v>
      </c>
      <c r="G8" s="2"/>
      <c r="H8" s="2">
        <f t="shared" si="1"/>
        <v>0</v>
      </c>
      <c r="I8" s="2">
        <v>0</v>
      </c>
      <c r="J8" s="2">
        <v>0</v>
      </c>
      <c r="K8" s="2">
        <f t="shared" si="2"/>
        <v>0</v>
      </c>
      <c r="L8" s="9"/>
      <c r="M8" s="9"/>
    </row>
    <row r="9" spans="1:13" x14ac:dyDescent="0.3">
      <c r="A9" s="1" t="s">
        <v>12</v>
      </c>
      <c r="B9" s="1" t="s">
        <v>13</v>
      </c>
      <c r="C9" s="2">
        <v>28893</v>
      </c>
      <c r="D9" s="2">
        <v>3547</v>
      </c>
      <c r="E9" s="2">
        <f t="shared" si="0"/>
        <v>25346</v>
      </c>
      <c r="F9" s="2">
        <v>0</v>
      </c>
      <c r="G9" s="2"/>
      <c r="H9" s="2">
        <f t="shared" si="1"/>
        <v>0</v>
      </c>
      <c r="I9" s="2">
        <v>200</v>
      </c>
      <c r="J9" s="2">
        <v>5178</v>
      </c>
      <c r="K9" s="2">
        <f t="shared" si="2"/>
        <v>-4978</v>
      </c>
      <c r="L9" s="9"/>
      <c r="M9" s="9"/>
    </row>
    <row r="10" spans="1:13" x14ac:dyDescent="0.3">
      <c r="A10" s="1" t="s">
        <v>14</v>
      </c>
      <c r="B10" s="1" t="s">
        <v>15</v>
      </c>
      <c r="C10" s="2">
        <v>0</v>
      </c>
      <c r="D10" s="2">
        <v>557443</v>
      </c>
      <c r="E10" s="2">
        <f t="shared" si="0"/>
        <v>-557443</v>
      </c>
      <c r="F10" s="2">
        <v>0</v>
      </c>
      <c r="G10" s="2">
        <v>813000</v>
      </c>
      <c r="H10" s="2">
        <f t="shared" si="1"/>
        <v>-813000</v>
      </c>
      <c r="I10" s="2">
        <v>0</v>
      </c>
      <c r="J10" s="2">
        <v>258810</v>
      </c>
      <c r="K10" s="2">
        <f t="shared" si="2"/>
        <v>-258810</v>
      </c>
      <c r="L10" s="9">
        <f t="shared" si="3"/>
        <v>31.833948339483392</v>
      </c>
      <c r="M10" s="9"/>
    </row>
    <row r="11" spans="1:13" x14ac:dyDescent="0.3">
      <c r="A11" s="1" t="s">
        <v>16</v>
      </c>
      <c r="B11" s="1" t="s">
        <v>17</v>
      </c>
      <c r="C11" s="2">
        <v>0</v>
      </c>
      <c r="D11" s="2">
        <v>17895084</v>
      </c>
      <c r="E11" s="2">
        <f t="shared" si="0"/>
        <v>-17895084</v>
      </c>
      <c r="F11" s="2">
        <v>0</v>
      </c>
      <c r="G11" s="2">
        <v>21443000</v>
      </c>
      <c r="H11" s="2">
        <f t="shared" si="1"/>
        <v>-21443000</v>
      </c>
      <c r="I11" s="2">
        <v>0</v>
      </c>
      <c r="J11" s="2">
        <v>10169571</v>
      </c>
      <c r="K11" s="2">
        <f t="shared" si="2"/>
        <v>-10169571</v>
      </c>
      <c r="L11" s="9">
        <f t="shared" si="3"/>
        <v>47.426064449937044</v>
      </c>
      <c r="M11" s="9"/>
    </row>
    <row r="12" spans="1:13" x14ac:dyDescent="0.3">
      <c r="A12" s="8" t="s">
        <v>165</v>
      </c>
      <c r="B12" s="8" t="s">
        <v>166</v>
      </c>
      <c r="C12" s="2">
        <v>0</v>
      </c>
      <c r="D12" s="2">
        <v>0</v>
      </c>
      <c r="E12" s="2">
        <f t="shared" si="0"/>
        <v>0</v>
      </c>
      <c r="F12" s="2">
        <v>0</v>
      </c>
      <c r="G12" s="2">
        <v>209000</v>
      </c>
      <c r="H12" s="2">
        <f t="shared" si="1"/>
        <v>-209000</v>
      </c>
      <c r="I12" s="2">
        <v>0</v>
      </c>
      <c r="J12" s="2">
        <v>23810</v>
      </c>
      <c r="K12" s="2">
        <f t="shared" si="2"/>
        <v>-23810</v>
      </c>
      <c r="L12" s="9">
        <f t="shared" si="3"/>
        <v>11.392344497607656</v>
      </c>
      <c r="M12" s="9"/>
    </row>
    <row r="13" spans="1:13" x14ac:dyDescent="0.3">
      <c r="A13" s="1" t="s">
        <v>18</v>
      </c>
      <c r="B13" s="1" t="s">
        <v>19</v>
      </c>
      <c r="C13" s="2">
        <v>0</v>
      </c>
      <c r="D13" s="2">
        <v>1694659</v>
      </c>
      <c r="E13" s="2">
        <f t="shared" si="0"/>
        <v>-1694659</v>
      </c>
      <c r="F13" s="2">
        <v>0</v>
      </c>
      <c r="G13" s="2">
        <v>2788000</v>
      </c>
      <c r="H13" s="2">
        <f t="shared" si="1"/>
        <v>-2788000</v>
      </c>
      <c r="I13" s="2">
        <v>0</v>
      </c>
      <c r="J13" s="2">
        <v>1319796</v>
      </c>
      <c r="K13" s="2">
        <f t="shared" si="2"/>
        <v>-1319796</v>
      </c>
      <c r="L13" s="9">
        <f t="shared" si="3"/>
        <v>47.338450502152078</v>
      </c>
      <c r="M13" s="9"/>
    </row>
    <row r="14" spans="1:13" x14ac:dyDescent="0.3">
      <c r="A14" s="1" t="s">
        <v>20</v>
      </c>
      <c r="B14" s="1" t="s">
        <v>21</v>
      </c>
      <c r="C14" s="2">
        <v>0</v>
      </c>
      <c r="D14" s="2">
        <v>24487</v>
      </c>
      <c r="E14" s="2">
        <f t="shared" si="0"/>
        <v>-24487</v>
      </c>
      <c r="F14" s="2">
        <v>0</v>
      </c>
      <c r="G14" s="2"/>
      <c r="H14" s="2">
        <f t="shared" si="1"/>
        <v>0</v>
      </c>
      <c r="I14" s="2">
        <v>0</v>
      </c>
      <c r="J14" s="2">
        <v>10538</v>
      </c>
      <c r="K14" s="2">
        <f t="shared" si="2"/>
        <v>-10538</v>
      </c>
      <c r="L14" s="9"/>
      <c r="M14" s="9"/>
    </row>
    <row r="15" spans="1:13" x14ac:dyDescent="0.3">
      <c r="A15" s="1" t="s">
        <v>22</v>
      </c>
      <c r="B15" s="1" t="s">
        <v>23</v>
      </c>
      <c r="C15" s="2">
        <v>0</v>
      </c>
      <c r="D15" s="2">
        <v>749908</v>
      </c>
      <c r="E15" s="2">
        <f t="shared" si="0"/>
        <v>-749908</v>
      </c>
      <c r="F15" s="2">
        <v>0</v>
      </c>
      <c r="G15" s="2">
        <v>620000</v>
      </c>
      <c r="H15" s="2">
        <f t="shared" si="1"/>
        <v>-620000</v>
      </c>
      <c r="I15" s="2">
        <v>0</v>
      </c>
      <c r="J15" s="2">
        <v>361639</v>
      </c>
      <c r="K15" s="2">
        <f t="shared" si="2"/>
        <v>-361639</v>
      </c>
      <c r="L15" s="9">
        <f t="shared" si="3"/>
        <v>58.328870967741928</v>
      </c>
      <c r="M15" s="9"/>
    </row>
    <row r="16" spans="1:13" x14ac:dyDescent="0.3">
      <c r="A16" s="1" t="s">
        <v>24</v>
      </c>
      <c r="B16" s="1" t="s">
        <v>25</v>
      </c>
      <c r="C16" s="2">
        <v>0</v>
      </c>
      <c r="D16" s="2">
        <v>82266</v>
      </c>
      <c r="E16" s="2">
        <f t="shared" si="0"/>
        <v>-82266</v>
      </c>
      <c r="F16" s="2">
        <v>0</v>
      </c>
      <c r="G16" s="2">
        <v>110000</v>
      </c>
      <c r="H16" s="2">
        <f t="shared" si="1"/>
        <v>-110000</v>
      </c>
      <c r="I16" s="2">
        <v>0</v>
      </c>
      <c r="J16" s="2">
        <v>59646</v>
      </c>
      <c r="K16" s="2">
        <f t="shared" si="2"/>
        <v>-59646</v>
      </c>
      <c r="L16" s="9">
        <f t="shared" si="3"/>
        <v>54.223636363636359</v>
      </c>
      <c r="M16" s="9"/>
    </row>
    <row r="17" spans="1:13" x14ac:dyDescent="0.3">
      <c r="A17" s="1" t="s">
        <v>26</v>
      </c>
      <c r="B17" s="1" t="s">
        <v>27</v>
      </c>
      <c r="C17" s="2">
        <v>0</v>
      </c>
      <c r="D17" s="2">
        <v>4715</v>
      </c>
      <c r="E17" s="2">
        <f t="shared" si="0"/>
        <v>-4715</v>
      </c>
      <c r="F17" s="2">
        <v>0</v>
      </c>
      <c r="G17" s="2"/>
      <c r="H17" s="2">
        <f t="shared" si="1"/>
        <v>0</v>
      </c>
      <c r="I17" s="2">
        <v>0</v>
      </c>
      <c r="J17" s="2">
        <v>0</v>
      </c>
      <c r="K17" s="2">
        <f t="shared" si="2"/>
        <v>0</v>
      </c>
      <c r="L17" s="9"/>
      <c r="M17" s="9"/>
    </row>
    <row r="18" spans="1:13" x14ac:dyDescent="0.3">
      <c r="A18" s="1" t="s">
        <v>28</v>
      </c>
      <c r="B18" s="1" t="s">
        <v>29</v>
      </c>
      <c r="C18" s="2">
        <v>0</v>
      </c>
      <c r="D18" s="2">
        <v>352925</v>
      </c>
      <c r="E18" s="2">
        <f t="shared" si="0"/>
        <v>-352925</v>
      </c>
      <c r="F18" s="2">
        <v>0</v>
      </c>
      <c r="G18" s="2">
        <v>318000</v>
      </c>
      <c r="H18" s="2">
        <f t="shared" si="1"/>
        <v>-318000</v>
      </c>
      <c r="I18" s="2">
        <v>0</v>
      </c>
      <c r="J18" s="2">
        <v>163380</v>
      </c>
      <c r="K18" s="2">
        <f t="shared" si="2"/>
        <v>-163380</v>
      </c>
      <c r="L18" s="9">
        <f t="shared" si="3"/>
        <v>51.377358490566039</v>
      </c>
      <c r="M18" s="9"/>
    </row>
    <row r="19" spans="1:13" x14ac:dyDescent="0.3">
      <c r="A19" s="1" t="s">
        <v>30</v>
      </c>
      <c r="B19" s="1" t="s">
        <v>31</v>
      </c>
      <c r="C19" s="2">
        <v>0</v>
      </c>
      <c r="D19" s="2">
        <v>138593</v>
      </c>
      <c r="E19" s="2">
        <f t="shared" si="0"/>
        <v>-138593</v>
      </c>
      <c r="F19" s="2">
        <v>0</v>
      </c>
      <c r="G19" s="2">
        <v>127000</v>
      </c>
      <c r="H19" s="2">
        <f t="shared" si="1"/>
        <v>-127000</v>
      </c>
      <c r="I19" s="2">
        <v>0</v>
      </c>
      <c r="J19" s="2">
        <v>1601</v>
      </c>
      <c r="K19" s="2">
        <f t="shared" si="2"/>
        <v>-1601</v>
      </c>
      <c r="L19" s="9">
        <f t="shared" si="3"/>
        <v>1.2606299212598424</v>
      </c>
      <c r="M19" s="9"/>
    </row>
    <row r="20" spans="1:13" x14ac:dyDescent="0.3">
      <c r="A20" s="1" t="s">
        <v>32</v>
      </c>
      <c r="B20" s="1" t="s">
        <v>33</v>
      </c>
      <c r="C20" s="2">
        <v>0</v>
      </c>
      <c r="D20" s="2">
        <v>788583</v>
      </c>
      <c r="E20" s="2">
        <f t="shared" si="0"/>
        <v>-788583</v>
      </c>
      <c r="F20" s="2">
        <v>0</v>
      </c>
      <c r="G20" s="2">
        <v>596000</v>
      </c>
      <c r="H20" s="2">
        <f t="shared" si="1"/>
        <v>-596000</v>
      </c>
      <c r="I20" s="2">
        <v>0</v>
      </c>
      <c r="J20" s="2">
        <v>392407</v>
      </c>
      <c r="K20" s="2">
        <f t="shared" si="2"/>
        <v>-392407</v>
      </c>
      <c r="L20" s="9">
        <f t="shared" si="3"/>
        <v>65.840100671140945</v>
      </c>
      <c r="M20" s="9"/>
    </row>
    <row r="21" spans="1:13" x14ac:dyDescent="0.3">
      <c r="A21" s="1" t="s">
        <v>34</v>
      </c>
      <c r="B21" s="1" t="s">
        <v>35</v>
      </c>
      <c r="C21" s="2">
        <v>0</v>
      </c>
      <c r="D21" s="2">
        <v>-10055</v>
      </c>
      <c r="E21" s="2">
        <f t="shared" si="0"/>
        <v>10055</v>
      </c>
      <c r="F21" s="2">
        <v>0</v>
      </c>
      <c r="G21" s="2">
        <v>37000</v>
      </c>
      <c r="H21" s="2">
        <f t="shared" si="1"/>
        <v>-37000</v>
      </c>
      <c r="I21" s="2">
        <v>0</v>
      </c>
      <c r="J21" s="2">
        <v>13884</v>
      </c>
      <c r="K21" s="2">
        <f t="shared" si="2"/>
        <v>-13884</v>
      </c>
      <c r="L21" s="9">
        <f t="shared" si="3"/>
        <v>37.524324324324326</v>
      </c>
      <c r="M21" s="9"/>
    </row>
    <row r="22" spans="1:13" x14ac:dyDescent="0.3">
      <c r="A22" s="1" t="s">
        <v>36</v>
      </c>
      <c r="B22" s="1" t="s">
        <v>37</v>
      </c>
      <c r="C22" s="2">
        <v>0</v>
      </c>
      <c r="D22" s="2">
        <v>47034</v>
      </c>
      <c r="E22" s="2">
        <f t="shared" si="0"/>
        <v>-47034</v>
      </c>
      <c r="F22" s="2">
        <v>0</v>
      </c>
      <c r="G22" s="2">
        <v>26000</v>
      </c>
      <c r="H22" s="2">
        <f t="shared" si="1"/>
        <v>-26000</v>
      </c>
      <c r="I22" s="2">
        <v>0</v>
      </c>
      <c r="J22" s="2">
        <v>15678</v>
      </c>
      <c r="K22" s="2">
        <f t="shared" si="2"/>
        <v>-15678</v>
      </c>
      <c r="L22" s="9">
        <f t="shared" si="3"/>
        <v>60.3</v>
      </c>
      <c r="M22" s="9"/>
    </row>
    <row r="23" spans="1:13" x14ac:dyDescent="0.3">
      <c r="A23" s="1" t="s">
        <v>38</v>
      </c>
      <c r="B23" s="1" t="s">
        <v>39</v>
      </c>
      <c r="C23" s="2">
        <v>0</v>
      </c>
      <c r="D23" s="2">
        <v>423852</v>
      </c>
      <c r="E23" s="2">
        <f t="shared" si="0"/>
        <v>-423852</v>
      </c>
      <c r="F23" s="2">
        <v>0</v>
      </c>
      <c r="G23" s="2">
        <v>445000</v>
      </c>
      <c r="H23" s="2">
        <f t="shared" si="1"/>
        <v>-445000</v>
      </c>
      <c r="I23" s="2">
        <v>0</v>
      </c>
      <c r="J23" s="2">
        <v>190628</v>
      </c>
      <c r="K23" s="2">
        <f t="shared" si="2"/>
        <v>-190628</v>
      </c>
      <c r="L23" s="9">
        <f t="shared" si="3"/>
        <v>42.837752808988768</v>
      </c>
      <c r="M23" s="9"/>
    </row>
    <row r="24" spans="1:13" x14ac:dyDescent="0.3">
      <c r="A24" s="1" t="s">
        <v>40</v>
      </c>
      <c r="B24" s="1" t="s">
        <v>41</v>
      </c>
      <c r="C24" s="2">
        <v>0</v>
      </c>
      <c r="D24" s="2">
        <v>168991</v>
      </c>
      <c r="E24" s="2">
        <f t="shared" si="0"/>
        <v>-168991</v>
      </c>
      <c r="F24" s="2">
        <v>0</v>
      </c>
      <c r="G24" s="2">
        <v>131000</v>
      </c>
      <c r="H24" s="2">
        <f t="shared" si="1"/>
        <v>-131000</v>
      </c>
      <c r="I24" s="2">
        <v>0</v>
      </c>
      <c r="J24" s="2">
        <v>146917</v>
      </c>
      <c r="K24" s="2">
        <f t="shared" si="2"/>
        <v>-146917</v>
      </c>
      <c r="L24" s="9">
        <f t="shared" si="3"/>
        <v>112.15038167938931</v>
      </c>
      <c r="M24" s="9"/>
    </row>
    <row r="25" spans="1:13" x14ac:dyDescent="0.3">
      <c r="A25" s="1" t="s">
        <v>42</v>
      </c>
      <c r="B25" s="1" t="s">
        <v>43</v>
      </c>
      <c r="C25" s="2">
        <v>0</v>
      </c>
      <c r="D25" s="2">
        <v>182775</v>
      </c>
      <c r="E25" s="2">
        <f t="shared" si="0"/>
        <v>-182775</v>
      </c>
      <c r="F25" s="2">
        <v>0</v>
      </c>
      <c r="G25" s="2">
        <v>500000</v>
      </c>
      <c r="H25" s="2">
        <f t="shared" si="1"/>
        <v>-500000</v>
      </c>
      <c r="I25" s="2">
        <v>0</v>
      </c>
      <c r="J25" s="2">
        <v>77465</v>
      </c>
      <c r="K25" s="2">
        <f t="shared" si="2"/>
        <v>-77465</v>
      </c>
      <c r="L25" s="9">
        <f t="shared" si="3"/>
        <v>15.493000000000002</v>
      </c>
      <c r="M25" s="9"/>
    </row>
    <row r="26" spans="1:13" x14ac:dyDescent="0.3">
      <c r="A26" s="1" t="s">
        <v>44</v>
      </c>
      <c r="B26" s="1" t="s">
        <v>45</v>
      </c>
      <c r="C26" s="2">
        <v>0</v>
      </c>
      <c r="D26" s="2">
        <v>45573</v>
      </c>
      <c r="E26" s="2">
        <f t="shared" si="0"/>
        <v>-45573</v>
      </c>
      <c r="F26" s="2">
        <v>0</v>
      </c>
      <c r="G26" s="2">
        <v>46000</v>
      </c>
      <c r="H26" s="2">
        <f t="shared" si="1"/>
        <v>-46000</v>
      </c>
      <c r="I26" s="2">
        <v>0</v>
      </c>
      <c r="J26" s="2">
        <v>24858</v>
      </c>
      <c r="K26" s="2">
        <f t="shared" si="2"/>
        <v>-24858</v>
      </c>
      <c r="L26" s="9">
        <f t="shared" si="3"/>
        <v>54.039130434782614</v>
      </c>
      <c r="M26" s="9"/>
    </row>
    <row r="27" spans="1:13" x14ac:dyDescent="0.3">
      <c r="A27" s="1" t="s">
        <v>46</v>
      </c>
      <c r="B27" s="1" t="s">
        <v>47</v>
      </c>
      <c r="C27" s="2">
        <v>0</v>
      </c>
      <c r="D27" s="2">
        <v>19590</v>
      </c>
      <c r="E27" s="2">
        <f t="shared" si="0"/>
        <v>-19590</v>
      </c>
      <c r="F27" s="2">
        <v>0</v>
      </c>
      <c r="G27" s="2">
        <v>26000</v>
      </c>
      <c r="H27" s="2">
        <f t="shared" si="1"/>
        <v>-26000</v>
      </c>
      <c r="I27" s="2">
        <v>0</v>
      </c>
      <c r="J27" s="2">
        <v>-1601</v>
      </c>
      <c r="K27" s="2">
        <f t="shared" si="2"/>
        <v>1601</v>
      </c>
      <c r="L27" s="9">
        <f t="shared" si="3"/>
        <v>-6.157692307692308</v>
      </c>
      <c r="M27" s="9"/>
    </row>
    <row r="28" spans="1:13" x14ac:dyDescent="0.3">
      <c r="A28" s="1" t="s">
        <v>48</v>
      </c>
      <c r="B28" s="1" t="s">
        <v>49</v>
      </c>
      <c r="C28" s="2">
        <v>0</v>
      </c>
      <c r="D28" s="2">
        <v>172372</v>
      </c>
      <c r="E28" s="2">
        <f t="shared" si="0"/>
        <v>-172372</v>
      </c>
      <c r="F28" s="2">
        <v>0</v>
      </c>
      <c r="G28" s="2">
        <v>300000</v>
      </c>
      <c r="H28" s="2">
        <f t="shared" si="1"/>
        <v>-300000</v>
      </c>
      <c r="I28" s="2">
        <v>0</v>
      </c>
      <c r="J28" s="2">
        <v>220559</v>
      </c>
      <c r="K28" s="2">
        <f t="shared" si="2"/>
        <v>-220559</v>
      </c>
      <c r="L28" s="9">
        <f t="shared" si="3"/>
        <v>73.519666666666666</v>
      </c>
      <c r="M28" s="9"/>
    </row>
    <row r="29" spans="1:13" x14ac:dyDescent="0.3">
      <c r="A29" s="1" t="s">
        <v>50</v>
      </c>
      <c r="B29" s="1" t="s">
        <v>51</v>
      </c>
      <c r="C29" s="2">
        <v>0</v>
      </c>
      <c r="D29" s="2">
        <v>46708</v>
      </c>
      <c r="E29" s="2">
        <f t="shared" si="0"/>
        <v>-46708</v>
      </c>
      <c r="F29" s="2">
        <v>0</v>
      </c>
      <c r="G29" s="2">
        <v>3000</v>
      </c>
      <c r="H29" s="2">
        <f t="shared" si="1"/>
        <v>-3000</v>
      </c>
      <c r="I29" s="2">
        <v>0</v>
      </c>
      <c r="J29" s="2">
        <v>30416</v>
      </c>
      <c r="K29" s="2">
        <f t="shared" si="2"/>
        <v>-30416</v>
      </c>
      <c r="L29" s="9">
        <f t="shared" si="3"/>
        <v>1013.8666666666668</v>
      </c>
      <c r="M29" s="9"/>
    </row>
    <row r="30" spans="1:13" x14ac:dyDescent="0.3">
      <c r="A30" s="1" t="s">
        <v>52</v>
      </c>
      <c r="B30" s="1" t="s">
        <v>53</v>
      </c>
      <c r="C30" s="2">
        <v>0</v>
      </c>
      <c r="D30" s="2">
        <v>7200</v>
      </c>
      <c r="E30" s="2">
        <f t="shared" si="0"/>
        <v>-7200</v>
      </c>
      <c r="F30" s="2">
        <v>0</v>
      </c>
      <c r="G30" s="2">
        <v>100000</v>
      </c>
      <c r="H30" s="2">
        <f t="shared" si="1"/>
        <v>-100000</v>
      </c>
      <c r="I30" s="2">
        <v>0</v>
      </c>
      <c r="J30" s="2">
        <v>112500</v>
      </c>
      <c r="K30" s="2">
        <f t="shared" si="2"/>
        <v>-112500</v>
      </c>
      <c r="L30" s="9">
        <f t="shared" si="3"/>
        <v>112.5</v>
      </c>
      <c r="M30" s="9"/>
    </row>
    <row r="31" spans="1:13" x14ac:dyDescent="0.3">
      <c r="A31" s="1" t="s">
        <v>54</v>
      </c>
      <c r="B31" s="1" t="s">
        <v>55</v>
      </c>
      <c r="C31" s="2">
        <v>0</v>
      </c>
      <c r="D31" s="2">
        <v>15678</v>
      </c>
      <c r="E31" s="2">
        <f t="shared" si="0"/>
        <v>-15678</v>
      </c>
      <c r="F31" s="2">
        <v>0</v>
      </c>
      <c r="G31" s="2">
        <v>10000</v>
      </c>
      <c r="H31" s="2">
        <f t="shared" si="1"/>
        <v>-10000</v>
      </c>
      <c r="I31" s="2">
        <v>0</v>
      </c>
      <c r="J31" s="2">
        <v>0</v>
      </c>
      <c r="K31" s="2">
        <f t="shared" si="2"/>
        <v>0</v>
      </c>
      <c r="L31" s="9">
        <f t="shared" si="3"/>
        <v>0</v>
      </c>
      <c r="M31" s="9"/>
    </row>
    <row r="32" spans="1:13" x14ac:dyDescent="0.3">
      <c r="A32" s="1" t="s">
        <v>56</v>
      </c>
      <c r="B32" s="1" t="s">
        <v>57</v>
      </c>
      <c r="C32" s="2">
        <v>0</v>
      </c>
      <c r="D32" s="2">
        <v>37593</v>
      </c>
      <c r="E32" s="2">
        <f t="shared" si="0"/>
        <v>-37593</v>
      </c>
      <c r="F32" s="2">
        <v>0</v>
      </c>
      <c r="G32" s="2">
        <v>38000</v>
      </c>
      <c r="H32" s="2">
        <f t="shared" si="1"/>
        <v>-38000</v>
      </c>
      <c r="I32" s="2">
        <v>0</v>
      </c>
      <c r="J32" s="2">
        <v>28281</v>
      </c>
      <c r="K32" s="2">
        <f t="shared" si="2"/>
        <v>-28281</v>
      </c>
      <c r="L32" s="9">
        <f t="shared" si="3"/>
        <v>74.423684210526318</v>
      </c>
      <c r="M32" s="9"/>
    </row>
    <row r="33" spans="1:13" x14ac:dyDescent="0.3">
      <c r="A33" s="1" t="s">
        <v>58</v>
      </c>
      <c r="B33" s="1" t="s">
        <v>59</v>
      </c>
      <c r="C33" s="2">
        <v>0</v>
      </c>
      <c r="D33" s="2">
        <v>29210</v>
      </c>
      <c r="E33" s="2">
        <f t="shared" si="0"/>
        <v>-29210</v>
      </c>
      <c r="F33" s="2">
        <v>0</v>
      </c>
      <c r="G33" s="2">
        <v>29000</v>
      </c>
      <c r="H33" s="2">
        <f t="shared" si="1"/>
        <v>-29000</v>
      </c>
      <c r="I33" s="2">
        <v>0</v>
      </c>
      <c r="J33" s="2">
        <v>1150</v>
      </c>
      <c r="K33" s="2">
        <f t="shared" si="2"/>
        <v>-1150</v>
      </c>
      <c r="L33" s="9">
        <f t="shared" si="3"/>
        <v>3.9655172413793105</v>
      </c>
      <c r="M33" s="9"/>
    </row>
    <row r="34" spans="1:13" x14ac:dyDescent="0.3">
      <c r="A34" s="1" t="s">
        <v>172</v>
      </c>
      <c r="B34" s="8" t="s">
        <v>167</v>
      </c>
      <c r="C34" s="2">
        <v>0</v>
      </c>
      <c r="D34" s="2">
        <v>18000</v>
      </c>
      <c r="E34" s="2">
        <f t="shared" si="0"/>
        <v>-18000</v>
      </c>
      <c r="F34" s="2">
        <v>0</v>
      </c>
      <c r="G34" s="2">
        <v>18000</v>
      </c>
      <c r="H34" s="2">
        <f t="shared" si="1"/>
        <v>-18000</v>
      </c>
      <c r="I34" s="2"/>
      <c r="J34" s="2">
        <v>0</v>
      </c>
      <c r="K34" s="2">
        <f t="shared" si="2"/>
        <v>0</v>
      </c>
      <c r="L34" s="9">
        <f t="shared" si="3"/>
        <v>0</v>
      </c>
      <c r="M34" s="9"/>
    </row>
    <row r="35" spans="1:13" x14ac:dyDescent="0.3">
      <c r="A35" s="1" t="s">
        <v>60</v>
      </c>
      <c r="B35" s="1" t="s">
        <v>61</v>
      </c>
      <c r="C35" s="2">
        <v>0</v>
      </c>
      <c r="D35" s="2">
        <v>113585</v>
      </c>
      <c r="E35" s="2">
        <f t="shared" si="0"/>
        <v>-113585</v>
      </c>
      <c r="F35" s="2">
        <v>0</v>
      </c>
      <c r="G35" s="2">
        <v>114000</v>
      </c>
      <c r="H35" s="2">
        <f t="shared" si="1"/>
        <v>-114000</v>
      </c>
      <c r="I35" s="2">
        <v>0</v>
      </c>
      <c r="J35" s="2">
        <v>61514</v>
      </c>
      <c r="K35" s="2">
        <f t="shared" si="2"/>
        <v>-61514</v>
      </c>
      <c r="L35" s="9">
        <f t="shared" si="3"/>
        <v>53.959649122807022</v>
      </c>
      <c r="M35" s="9"/>
    </row>
    <row r="36" spans="1:13" x14ac:dyDescent="0.3">
      <c r="A36" s="1" t="s">
        <v>62</v>
      </c>
      <c r="B36" s="1" t="s">
        <v>63</v>
      </c>
      <c r="C36" s="2">
        <v>0</v>
      </c>
      <c r="D36" s="2">
        <v>18000</v>
      </c>
      <c r="E36" s="2">
        <f t="shared" si="0"/>
        <v>-18000</v>
      </c>
      <c r="F36" s="2">
        <v>0</v>
      </c>
      <c r="G36" s="2">
        <v>50000</v>
      </c>
      <c r="H36" s="2">
        <f t="shared" si="1"/>
        <v>-50000</v>
      </c>
      <c r="I36" s="2">
        <v>0</v>
      </c>
      <c r="J36" s="2">
        <v>9020</v>
      </c>
      <c r="K36" s="2">
        <f t="shared" si="2"/>
        <v>-9020</v>
      </c>
      <c r="L36" s="9">
        <f t="shared" si="3"/>
        <v>18.04</v>
      </c>
      <c r="M36" s="9"/>
    </row>
    <row r="37" spans="1:13" x14ac:dyDescent="0.3">
      <c r="A37" s="1" t="s">
        <v>64</v>
      </c>
      <c r="B37" s="1" t="s">
        <v>65</v>
      </c>
      <c r="C37" s="2">
        <v>0</v>
      </c>
      <c r="D37" s="2">
        <v>0</v>
      </c>
      <c r="E37" s="2">
        <f t="shared" si="0"/>
        <v>0</v>
      </c>
      <c r="F37" s="2">
        <v>0</v>
      </c>
      <c r="G37" s="2">
        <v>0</v>
      </c>
      <c r="H37" s="2">
        <f t="shared" si="1"/>
        <v>0</v>
      </c>
      <c r="I37" s="2">
        <v>0</v>
      </c>
      <c r="J37" s="2">
        <v>0</v>
      </c>
      <c r="K37" s="2">
        <f t="shared" si="2"/>
        <v>0</v>
      </c>
      <c r="L37" s="9"/>
      <c r="M37" s="9"/>
    </row>
    <row r="38" spans="1:13" x14ac:dyDescent="0.3">
      <c r="A38" s="1" t="s">
        <v>66</v>
      </c>
      <c r="B38" s="1" t="s">
        <v>67</v>
      </c>
      <c r="C38" s="2">
        <v>0</v>
      </c>
      <c r="D38" s="2">
        <v>4961</v>
      </c>
      <c r="E38" s="2">
        <f t="shared" si="0"/>
        <v>-4961</v>
      </c>
      <c r="F38" s="2">
        <v>0</v>
      </c>
      <c r="G38" s="2">
        <v>276000</v>
      </c>
      <c r="H38" s="2">
        <f t="shared" si="1"/>
        <v>-276000</v>
      </c>
      <c r="I38" s="2">
        <v>0</v>
      </c>
      <c r="J38" s="2">
        <v>280000</v>
      </c>
      <c r="K38" s="2">
        <f t="shared" si="2"/>
        <v>-280000</v>
      </c>
      <c r="L38" s="9">
        <f t="shared" si="3"/>
        <v>101.44927536231884</v>
      </c>
      <c r="M38" s="9"/>
    </row>
    <row r="39" spans="1:13" x14ac:dyDescent="0.3">
      <c r="A39" s="5">
        <v>1003</v>
      </c>
      <c r="B39" s="1" t="s">
        <v>68</v>
      </c>
      <c r="C39" s="2">
        <v>0</v>
      </c>
      <c r="D39" s="2">
        <v>0</v>
      </c>
      <c r="E39" s="2">
        <f t="shared" si="0"/>
        <v>0</v>
      </c>
      <c r="F39" s="2">
        <v>0</v>
      </c>
      <c r="G39" s="2"/>
      <c r="H39" s="2">
        <f t="shared" si="1"/>
        <v>0</v>
      </c>
      <c r="I39" s="2">
        <v>0</v>
      </c>
      <c r="J39" s="2">
        <v>0</v>
      </c>
      <c r="K39" s="2">
        <f t="shared" si="2"/>
        <v>0</v>
      </c>
      <c r="L39" s="9"/>
      <c r="M39" s="9"/>
    </row>
    <row r="40" spans="1:13" x14ac:dyDescent="0.3">
      <c r="A40" s="1" t="s">
        <v>69</v>
      </c>
      <c r="B40" s="1" t="s">
        <v>70</v>
      </c>
      <c r="C40" s="2">
        <v>0</v>
      </c>
      <c r="D40" s="2">
        <v>0</v>
      </c>
      <c r="E40" s="2">
        <f t="shared" si="0"/>
        <v>0</v>
      </c>
      <c r="F40" s="2">
        <v>0</v>
      </c>
      <c r="G40" s="2">
        <v>59000</v>
      </c>
      <c r="H40" s="2">
        <f t="shared" si="1"/>
        <v>-59000</v>
      </c>
      <c r="I40" s="2">
        <v>0</v>
      </c>
      <c r="J40" s="2">
        <v>0</v>
      </c>
      <c r="K40" s="2">
        <f t="shared" si="2"/>
        <v>0</v>
      </c>
      <c r="L40" s="9">
        <f t="shared" si="3"/>
        <v>0</v>
      </c>
      <c r="M40" s="9"/>
    </row>
    <row r="41" spans="1:13" x14ac:dyDescent="0.3">
      <c r="A41" s="1" t="s">
        <v>71</v>
      </c>
      <c r="B41" s="1" t="s">
        <v>72</v>
      </c>
      <c r="C41" s="2">
        <v>0</v>
      </c>
      <c r="D41" s="2">
        <v>0</v>
      </c>
      <c r="E41" s="2">
        <f t="shared" si="0"/>
        <v>0</v>
      </c>
      <c r="F41" s="2">
        <v>0</v>
      </c>
      <c r="G41" s="2">
        <v>10000</v>
      </c>
      <c r="H41" s="2">
        <f t="shared" si="1"/>
        <v>-10000</v>
      </c>
      <c r="I41" s="2">
        <v>0</v>
      </c>
      <c r="J41" s="2">
        <v>0</v>
      </c>
      <c r="K41" s="2">
        <f t="shared" si="2"/>
        <v>0</v>
      </c>
      <c r="L41" s="9">
        <f t="shared" si="3"/>
        <v>0</v>
      </c>
      <c r="M41" s="9"/>
    </row>
    <row r="42" spans="1:13" x14ac:dyDescent="0.3">
      <c r="A42" s="5">
        <v>1008</v>
      </c>
      <c r="B42" s="1" t="s">
        <v>73</v>
      </c>
      <c r="C42" s="2">
        <v>0</v>
      </c>
      <c r="D42" s="2">
        <v>0</v>
      </c>
      <c r="E42" s="2">
        <f t="shared" si="0"/>
        <v>0</v>
      </c>
      <c r="F42" s="2">
        <v>0</v>
      </c>
      <c r="G42" s="2"/>
      <c r="H42" s="2">
        <f t="shared" si="1"/>
        <v>0</v>
      </c>
      <c r="I42" s="2">
        <v>0</v>
      </c>
      <c r="J42" s="2">
        <v>0</v>
      </c>
      <c r="K42" s="2">
        <f t="shared" si="2"/>
        <v>0</v>
      </c>
      <c r="L42" s="9"/>
      <c r="M42" s="9"/>
    </row>
    <row r="43" spans="1:13" x14ac:dyDescent="0.3">
      <c r="A43" s="1" t="s">
        <v>74</v>
      </c>
      <c r="B43" s="1" t="s">
        <v>75</v>
      </c>
      <c r="C43" s="2">
        <v>0</v>
      </c>
      <c r="D43" s="2">
        <v>27627</v>
      </c>
      <c r="E43" s="2">
        <f t="shared" si="0"/>
        <v>-27627</v>
      </c>
      <c r="F43" s="2">
        <v>0</v>
      </c>
      <c r="G43" s="2">
        <v>65000</v>
      </c>
      <c r="H43" s="2">
        <f t="shared" si="1"/>
        <v>-65000</v>
      </c>
      <c r="I43" s="2">
        <v>0</v>
      </c>
      <c r="J43" s="2">
        <v>60392</v>
      </c>
      <c r="K43" s="2">
        <f t="shared" si="2"/>
        <v>-60392</v>
      </c>
      <c r="L43" s="9">
        <f t="shared" si="3"/>
        <v>92.910769230769233</v>
      </c>
      <c r="M43" s="9"/>
    </row>
    <row r="44" spans="1:13" x14ac:dyDescent="0.3">
      <c r="A44" s="1" t="s">
        <v>76</v>
      </c>
      <c r="B44" s="1" t="s">
        <v>77</v>
      </c>
      <c r="C44" s="2">
        <v>0</v>
      </c>
      <c r="D44" s="2">
        <v>0</v>
      </c>
      <c r="E44" s="2">
        <f t="shared" si="0"/>
        <v>0</v>
      </c>
      <c r="F44" s="2">
        <v>0</v>
      </c>
      <c r="G44" s="2">
        <v>600000</v>
      </c>
      <c r="H44" s="2">
        <f t="shared" si="1"/>
        <v>-600000</v>
      </c>
      <c r="I44" s="2">
        <v>0</v>
      </c>
      <c r="J44" s="2">
        <v>808786</v>
      </c>
      <c r="K44" s="2">
        <f t="shared" si="2"/>
        <v>-808786</v>
      </c>
      <c r="L44" s="9">
        <f t="shared" si="3"/>
        <v>134.79766666666666</v>
      </c>
      <c r="M44" s="9"/>
    </row>
    <row r="45" spans="1:13" x14ac:dyDescent="0.3">
      <c r="A45" s="5">
        <v>1012</v>
      </c>
      <c r="B45" s="1" t="s">
        <v>78</v>
      </c>
      <c r="C45" s="2">
        <v>0</v>
      </c>
      <c r="D45" s="2">
        <v>0</v>
      </c>
      <c r="E45" s="2">
        <f t="shared" si="0"/>
        <v>0</v>
      </c>
      <c r="F45" s="2">
        <v>0</v>
      </c>
      <c r="G45" s="2"/>
      <c r="H45" s="2">
        <f t="shared" si="1"/>
        <v>0</v>
      </c>
      <c r="I45" s="2">
        <v>0</v>
      </c>
      <c r="J45" s="2">
        <v>0</v>
      </c>
      <c r="K45" s="2">
        <f t="shared" si="2"/>
        <v>0</v>
      </c>
      <c r="L45" s="9"/>
      <c r="M45" s="9"/>
    </row>
    <row r="46" spans="1:13" x14ac:dyDescent="0.3">
      <c r="A46" s="1" t="s">
        <v>79</v>
      </c>
      <c r="B46" s="1" t="s">
        <v>80</v>
      </c>
      <c r="C46" s="2">
        <v>0</v>
      </c>
      <c r="D46" s="2">
        <v>0</v>
      </c>
      <c r="E46" s="2">
        <f t="shared" si="0"/>
        <v>0</v>
      </c>
      <c r="F46" s="2">
        <v>0</v>
      </c>
      <c r="G46" s="2">
        <v>400000</v>
      </c>
      <c r="H46" s="2">
        <f t="shared" si="1"/>
        <v>-400000</v>
      </c>
      <c r="I46" s="2">
        <v>25590</v>
      </c>
      <c r="J46" s="2">
        <v>475297</v>
      </c>
      <c r="K46" s="2">
        <f t="shared" si="2"/>
        <v>-449707</v>
      </c>
      <c r="L46" s="9">
        <f t="shared" si="3"/>
        <v>112.42675</v>
      </c>
      <c r="M46" s="9"/>
    </row>
    <row r="47" spans="1:13" x14ac:dyDescent="0.3">
      <c r="A47" s="1" t="s">
        <v>81</v>
      </c>
      <c r="B47" s="1" t="s">
        <v>82</v>
      </c>
      <c r="C47" s="2">
        <v>0</v>
      </c>
      <c r="D47" s="2">
        <v>0</v>
      </c>
      <c r="E47" s="2">
        <f t="shared" si="0"/>
        <v>0</v>
      </c>
      <c r="F47" s="2">
        <v>0</v>
      </c>
      <c r="G47" s="2">
        <v>70000</v>
      </c>
      <c r="H47" s="2">
        <f t="shared" si="1"/>
        <v>-70000</v>
      </c>
      <c r="I47" s="2">
        <v>0</v>
      </c>
      <c r="J47" s="2">
        <v>75000</v>
      </c>
      <c r="K47" s="2">
        <f t="shared" si="2"/>
        <v>-75000</v>
      </c>
      <c r="L47" s="9">
        <f t="shared" si="3"/>
        <v>107.14285714285714</v>
      </c>
      <c r="M47" s="9"/>
    </row>
    <row r="48" spans="1:13" x14ac:dyDescent="0.3">
      <c r="A48" s="1" t="s">
        <v>83</v>
      </c>
      <c r="B48" s="1" t="s">
        <v>84</v>
      </c>
      <c r="C48" s="2">
        <v>0</v>
      </c>
      <c r="D48" s="2">
        <v>206937</v>
      </c>
      <c r="E48" s="2">
        <f t="shared" si="0"/>
        <v>-206937</v>
      </c>
      <c r="F48" s="2">
        <v>0</v>
      </c>
      <c r="G48" s="2">
        <v>252000</v>
      </c>
      <c r="H48" s="2">
        <f t="shared" si="1"/>
        <v>-252000</v>
      </c>
      <c r="I48" s="2">
        <v>0</v>
      </c>
      <c r="J48" s="2">
        <v>243676</v>
      </c>
      <c r="K48" s="2">
        <f t="shared" si="2"/>
        <v>-243676</v>
      </c>
      <c r="L48" s="9">
        <f t="shared" si="3"/>
        <v>96.696825396825389</v>
      </c>
      <c r="M48" s="9"/>
    </row>
    <row r="49" spans="1:13" x14ac:dyDescent="0.3">
      <c r="A49" s="1" t="s">
        <v>85</v>
      </c>
      <c r="B49" s="1" t="s">
        <v>86</v>
      </c>
      <c r="C49" s="2">
        <v>0</v>
      </c>
      <c r="D49" s="2">
        <v>0</v>
      </c>
      <c r="E49" s="2">
        <f t="shared" si="0"/>
        <v>0</v>
      </c>
      <c r="F49" s="2">
        <v>0</v>
      </c>
      <c r="G49" s="2">
        <v>1000000</v>
      </c>
      <c r="H49" s="2">
        <f t="shared" si="1"/>
        <v>-1000000</v>
      </c>
      <c r="I49" s="2">
        <v>0</v>
      </c>
      <c r="J49" s="2">
        <v>450000</v>
      </c>
      <c r="K49" s="2">
        <f t="shared" si="2"/>
        <v>-450000</v>
      </c>
      <c r="L49" s="9">
        <f t="shared" si="3"/>
        <v>45</v>
      </c>
      <c r="M49" s="9"/>
    </row>
    <row r="50" spans="1:13" x14ac:dyDescent="0.3">
      <c r="A50" s="1" t="s">
        <v>87</v>
      </c>
      <c r="B50" s="1" t="s">
        <v>88</v>
      </c>
      <c r="C50" s="2">
        <v>0</v>
      </c>
      <c r="D50" s="2">
        <v>0</v>
      </c>
      <c r="E50" s="2">
        <f t="shared" si="0"/>
        <v>0</v>
      </c>
      <c r="F50" s="2">
        <v>0</v>
      </c>
      <c r="G50" s="2"/>
      <c r="H50" s="2">
        <f t="shared" si="1"/>
        <v>0</v>
      </c>
      <c r="I50" s="2">
        <v>0</v>
      </c>
      <c r="J50" s="2">
        <v>0</v>
      </c>
      <c r="K50" s="2">
        <f t="shared" si="2"/>
        <v>0</v>
      </c>
      <c r="L50" s="9"/>
      <c r="M50" s="9"/>
    </row>
    <row r="51" spans="1:13" x14ac:dyDescent="0.3">
      <c r="A51" s="8" t="s">
        <v>190</v>
      </c>
      <c r="B51" s="8" t="s">
        <v>191</v>
      </c>
      <c r="C51" s="2">
        <v>0</v>
      </c>
      <c r="D51" s="2">
        <v>277210</v>
      </c>
      <c r="E51" s="2">
        <f t="shared" si="0"/>
        <v>-277210</v>
      </c>
      <c r="F51" s="2"/>
      <c r="G51" s="2">
        <v>0</v>
      </c>
      <c r="H51" s="2"/>
      <c r="I51" s="2"/>
      <c r="J51" s="2"/>
      <c r="K51" s="2">
        <f t="shared" si="2"/>
        <v>0</v>
      </c>
      <c r="L51" s="9"/>
      <c r="M51" s="9"/>
    </row>
    <row r="52" spans="1:13" x14ac:dyDescent="0.3">
      <c r="A52" s="1" t="s">
        <v>89</v>
      </c>
      <c r="B52" s="1" t="s">
        <v>90</v>
      </c>
      <c r="C52" s="2">
        <v>0</v>
      </c>
      <c r="D52" s="2">
        <v>0</v>
      </c>
      <c r="E52" s="2">
        <f t="shared" si="0"/>
        <v>0</v>
      </c>
      <c r="F52" s="2">
        <v>0</v>
      </c>
      <c r="G52" s="2">
        <v>250000</v>
      </c>
      <c r="H52" s="2">
        <f t="shared" si="1"/>
        <v>-250000</v>
      </c>
      <c r="I52" s="2">
        <v>0</v>
      </c>
      <c r="J52" s="2">
        <v>0</v>
      </c>
      <c r="K52" s="2">
        <f t="shared" si="2"/>
        <v>0</v>
      </c>
      <c r="L52" s="9">
        <f t="shared" si="3"/>
        <v>0</v>
      </c>
      <c r="M52" s="9"/>
    </row>
    <row r="53" spans="1:13" x14ac:dyDescent="0.3">
      <c r="A53" s="1" t="s">
        <v>91</v>
      </c>
      <c r="B53" s="1" t="s">
        <v>92</v>
      </c>
      <c r="C53" s="2">
        <v>0</v>
      </c>
      <c r="D53" s="2">
        <v>230000</v>
      </c>
      <c r="E53" s="2">
        <f t="shared" si="0"/>
        <v>-230000</v>
      </c>
      <c r="F53" s="2">
        <v>0</v>
      </c>
      <c r="G53" s="2">
        <v>250000</v>
      </c>
      <c r="H53" s="2">
        <f t="shared" si="1"/>
        <v>-250000</v>
      </c>
      <c r="I53" s="2">
        <v>0</v>
      </c>
      <c r="J53" s="2">
        <v>0</v>
      </c>
      <c r="K53" s="2">
        <f t="shared" si="2"/>
        <v>0</v>
      </c>
      <c r="L53" s="9">
        <f t="shared" si="3"/>
        <v>0</v>
      </c>
      <c r="M53" s="9"/>
    </row>
    <row r="54" spans="1:13" x14ac:dyDescent="0.3">
      <c r="A54" s="8" t="s">
        <v>194</v>
      </c>
      <c r="B54" s="8" t="s">
        <v>199</v>
      </c>
      <c r="C54" s="2"/>
      <c r="D54" s="2">
        <v>0</v>
      </c>
      <c r="E54" s="2">
        <f t="shared" si="0"/>
        <v>0</v>
      </c>
      <c r="F54" s="2"/>
      <c r="G54" s="2">
        <v>20000</v>
      </c>
      <c r="H54" s="2"/>
      <c r="I54" s="2"/>
      <c r="J54" s="2"/>
      <c r="K54" s="2">
        <f t="shared" si="2"/>
        <v>0</v>
      </c>
      <c r="L54" s="9"/>
      <c r="M54" s="9"/>
    </row>
    <row r="55" spans="1:13" x14ac:dyDescent="0.3">
      <c r="A55" s="1" t="s">
        <v>93</v>
      </c>
      <c r="B55" s="1" t="s">
        <v>94</v>
      </c>
      <c r="C55" s="2"/>
      <c r="D55" s="2">
        <v>399286</v>
      </c>
      <c r="E55" s="2">
        <f t="shared" si="0"/>
        <v>-399286</v>
      </c>
      <c r="F55" s="2">
        <v>0</v>
      </c>
      <c r="G55" s="2">
        <v>650000</v>
      </c>
      <c r="H55" s="2">
        <f t="shared" si="1"/>
        <v>-650000</v>
      </c>
      <c r="I55" s="2">
        <v>0</v>
      </c>
      <c r="J55" s="2">
        <v>0</v>
      </c>
      <c r="K55" s="2">
        <f t="shared" si="2"/>
        <v>0</v>
      </c>
      <c r="L55" s="9">
        <f t="shared" si="3"/>
        <v>0</v>
      </c>
      <c r="M55" s="9"/>
    </row>
    <row r="56" spans="1:13" x14ac:dyDescent="0.3">
      <c r="A56" s="1" t="s">
        <v>95</v>
      </c>
      <c r="B56" s="1" t="s">
        <v>96</v>
      </c>
      <c r="C56" s="2">
        <v>0</v>
      </c>
      <c r="D56" s="2">
        <v>0</v>
      </c>
      <c r="E56" s="2">
        <f t="shared" si="0"/>
        <v>0</v>
      </c>
      <c r="F56" s="2">
        <v>0</v>
      </c>
      <c r="G56" s="2"/>
      <c r="H56" s="2">
        <f t="shared" si="1"/>
        <v>0</v>
      </c>
      <c r="I56" s="2">
        <v>0</v>
      </c>
      <c r="J56" s="2">
        <v>0</v>
      </c>
      <c r="K56" s="2">
        <f t="shared" si="2"/>
        <v>0</v>
      </c>
      <c r="L56" s="9"/>
      <c r="M56" s="9"/>
    </row>
    <row r="57" spans="1:13" x14ac:dyDescent="0.3">
      <c r="A57" s="8" t="s">
        <v>195</v>
      </c>
      <c r="B57" s="8" t="s">
        <v>196</v>
      </c>
      <c r="C57" s="2"/>
      <c r="D57" s="2">
        <v>0</v>
      </c>
      <c r="E57" s="2">
        <f t="shared" si="0"/>
        <v>0</v>
      </c>
      <c r="F57" s="2"/>
      <c r="G57" s="2">
        <v>1417000</v>
      </c>
      <c r="H57" s="2"/>
      <c r="I57" s="2"/>
      <c r="J57" s="2">
        <v>456461</v>
      </c>
      <c r="K57" s="2">
        <f t="shared" si="2"/>
        <v>-456461</v>
      </c>
      <c r="L57" s="9"/>
      <c r="M57" s="9"/>
    </row>
    <row r="58" spans="1:13" x14ac:dyDescent="0.3">
      <c r="A58" s="8" t="s">
        <v>197</v>
      </c>
      <c r="B58" s="8" t="s">
        <v>198</v>
      </c>
      <c r="C58" s="2"/>
      <c r="D58" s="2">
        <v>0</v>
      </c>
      <c r="E58" s="2">
        <f t="shared" si="0"/>
        <v>0</v>
      </c>
      <c r="F58" s="2"/>
      <c r="G58" s="2">
        <v>2000000</v>
      </c>
      <c r="H58" s="2"/>
      <c r="I58" s="2"/>
      <c r="J58" s="2">
        <v>972863</v>
      </c>
      <c r="K58" s="2">
        <f t="shared" si="2"/>
        <v>-972863</v>
      </c>
      <c r="L58" s="9"/>
      <c r="M58" s="9"/>
    </row>
    <row r="59" spans="1:13" x14ac:dyDescent="0.3">
      <c r="A59" s="8" t="s">
        <v>174</v>
      </c>
      <c r="B59" s="8" t="s">
        <v>175</v>
      </c>
      <c r="C59" s="2">
        <v>0</v>
      </c>
      <c r="D59" s="2">
        <v>574711</v>
      </c>
      <c r="E59" s="2">
        <v>0</v>
      </c>
      <c r="F59" s="2">
        <v>0</v>
      </c>
      <c r="G59" s="2">
        <v>1000000</v>
      </c>
      <c r="H59" s="2">
        <f t="shared" si="1"/>
        <v>-1000000</v>
      </c>
      <c r="I59" s="2"/>
      <c r="J59" s="2">
        <v>150774</v>
      </c>
      <c r="K59" s="2">
        <f t="shared" si="2"/>
        <v>-150774</v>
      </c>
      <c r="L59" s="9">
        <f t="shared" si="3"/>
        <v>15.077399999999999</v>
      </c>
      <c r="M59" s="9"/>
    </row>
    <row r="60" spans="1:13" x14ac:dyDescent="0.3">
      <c r="A60" s="1" t="s">
        <v>97</v>
      </c>
      <c r="B60" s="1" t="s">
        <v>98</v>
      </c>
      <c r="C60" s="2">
        <v>0</v>
      </c>
      <c r="D60" s="2">
        <v>264246</v>
      </c>
      <c r="E60" s="2">
        <f t="shared" si="0"/>
        <v>-264246</v>
      </c>
      <c r="F60" s="2">
        <v>0</v>
      </c>
      <c r="G60" s="2">
        <v>418000</v>
      </c>
      <c r="H60" s="2">
        <f t="shared" si="1"/>
        <v>-418000</v>
      </c>
      <c r="I60" s="2">
        <v>0</v>
      </c>
      <c r="J60" s="2">
        <v>204771</v>
      </c>
      <c r="K60" s="2">
        <f t="shared" si="2"/>
        <v>-204771</v>
      </c>
      <c r="L60" s="9">
        <f t="shared" si="3"/>
        <v>48.988277511961719</v>
      </c>
      <c r="M60" s="9"/>
    </row>
    <row r="61" spans="1:13" x14ac:dyDescent="0.3">
      <c r="A61" s="1" t="s">
        <v>99</v>
      </c>
      <c r="B61" s="1" t="s">
        <v>100</v>
      </c>
      <c r="C61" s="2">
        <v>0</v>
      </c>
      <c r="D61" s="2">
        <v>2607070</v>
      </c>
      <c r="E61" s="2">
        <f t="shared" si="0"/>
        <v>-2607070</v>
      </c>
      <c r="F61" s="2">
        <v>0</v>
      </c>
      <c r="G61" s="2">
        <v>3711000</v>
      </c>
      <c r="H61" s="2">
        <f t="shared" si="1"/>
        <v>-3711000</v>
      </c>
      <c r="I61" s="2">
        <v>0</v>
      </c>
      <c r="J61" s="2">
        <v>2128220</v>
      </c>
      <c r="K61" s="2">
        <f t="shared" si="2"/>
        <v>-2128220</v>
      </c>
      <c r="L61" s="9">
        <f t="shared" si="3"/>
        <v>57.348962543788737</v>
      </c>
      <c r="M61" s="9"/>
    </row>
    <row r="62" spans="1:13" x14ac:dyDescent="0.3">
      <c r="A62" s="1" t="s">
        <v>101</v>
      </c>
      <c r="B62" s="1" t="s">
        <v>102</v>
      </c>
      <c r="C62" s="2"/>
      <c r="D62" s="2">
        <v>102795</v>
      </c>
      <c r="E62" s="2">
        <f t="shared" si="0"/>
        <v>-102795</v>
      </c>
      <c r="F62" s="2">
        <v>0</v>
      </c>
      <c r="G62" s="2">
        <v>99000</v>
      </c>
      <c r="H62" s="2">
        <f t="shared" si="1"/>
        <v>-99000</v>
      </c>
      <c r="I62" s="2">
        <v>0</v>
      </c>
      <c r="J62" s="2">
        <v>25610</v>
      </c>
      <c r="K62" s="2">
        <f t="shared" si="2"/>
        <v>-25610</v>
      </c>
      <c r="L62" s="9">
        <f t="shared" si="3"/>
        <v>25.868686868686869</v>
      </c>
      <c r="M62" s="9"/>
    </row>
    <row r="63" spans="1:13" x14ac:dyDescent="0.3">
      <c r="A63" s="1" t="s">
        <v>103</v>
      </c>
      <c r="B63" s="1" t="s">
        <v>104</v>
      </c>
      <c r="C63" s="2"/>
      <c r="D63" s="2">
        <v>78200</v>
      </c>
      <c r="E63" s="2">
        <f t="shared" si="0"/>
        <v>-78200</v>
      </c>
      <c r="F63" s="2">
        <v>0</v>
      </c>
      <c r="G63" s="2">
        <v>78000</v>
      </c>
      <c r="H63" s="2">
        <f t="shared" si="1"/>
        <v>-78000</v>
      </c>
      <c r="I63" s="2">
        <v>0</v>
      </c>
      <c r="J63" s="2">
        <v>0</v>
      </c>
      <c r="K63" s="2">
        <f t="shared" si="2"/>
        <v>0</v>
      </c>
      <c r="L63" s="9">
        <f t="shared" si="3"/>
        <v>0</v>
      </c>
      <c r="M63" s="9"/>
    </row>
    <row r="64" spans="1:13" x14ac:dyDescent="0.3">
      <c r="A64" s="1" t="s">
        <v>105</v>
      </c>
      <c r="B64" s="1" t="s">
        <v>106</v>
      </c>
      <c r="C64" s="2"/>
      <c r="D64" s="2">
        <v>455000</v>
      </c>
      <c r="E64" s="2">
        <f t="shared" si="0"/>
        <v>-455000</v>
      </c>
      <c r="F64" s="2">
        <v>0</v>
      </c>
      <c r="G64" s="2">
        <v>455000</v>
      </c>
      <c r="H64" s="2">
        <f t="shared" si="1"/>
        <v>-455000</v>
      </c>
      <c r="I64" s="2">
        <v>0</v>
      </c>
      <c r="J64" s="2">
        <v>0</v>
      </c>
      <c r="K64" s="2">
        <f t="shared" si="2"/>
        <v>0</v>
      </c>
      <c r="L64" s="9">
        <f t="shared" si="3"/>
        <v>0</v>
      </c>
      <c r="M64" s="9"/>
    </row>
    <row r="65" spans="1:13" x14ac:dyDescent="0.3">
      <c r="A65" s="1" t="s">
        <v>107</v>
      </c>
      <c r="B65" s="1" t="s">
        <v>108</v>
      </c>
      <c r="C65" s="2"/>
      <c r="D65" s="2">
        <v>188976</v>
      </c>
      <c r="E65" s="2">
        <f t="shared" si="0"/>
        <v>-188976</v>
      </c>
      <c r="F65" s="2">
        <v>0</v>
      </c>
      <c r="G65" s="2">
        <v>236000</v>
      </c>
      <c r="H65" s="2">
        <f t="shared" si="1"/>
        <v>-236000</v>
      </c>
      <c r="I65" s="2">
        <v>0</v>
      </c>
      <c r="J65" s="2">
        <v>114173</v>
      </c>
      <c r="K65" s="2">
        <f t="shared" si="2"/>
        <v>-114173</v>
      </c>
      <c r="L65" s="9">
        <f t="shared" si="3"/>
        <v>48.378389830508475</v>
      </c>
      <c r="M65" s="9"/>
    </row>
    <row r="66" spans="1:13" x14ac:dyDescent="0.3">
      <c r="A66" s="1" t="s">
        <v>109</v>
      </c>
      <c r="B66" s="1" t="s">
        <v>110</v>
      </c>
      <c r="C66" s="2"/>
      <c r="D66" s="2">
        <v>480000</v>
      </c>
      <c r="E66" s="2">
        <f t="shared" si="0"/>
        <v>-480000</v>
      </c>
      <c r="F66" s="2">
        <v>0</v>
      </c>
      <c r="G66" s="2">
        <v>480000</v>
      </c>
      <c r="H66" s="2">
        <f t="shared" si="1"/>
        <v>-480000</v>
      </c>
      <c r="I66" s="2">
        <v>0</v>
      </c>
      <c r="J66" s="2">
        <v>200000</v>
      </c>
      <c r="K66" s="2">
        <f t="shared" si="2"/>
        <v>-200000</v>
      </c>
      <c r="L66" s="9">
        <f t="shared" si="3"/>
        <v>41.666666666666671</v>
      </c>
      <c r="M66" s="9"/>
    </row>
    <row r="67" spans="1:13" x14ac:dyDescent="0.3">
      <c r="A67" s="1" t="s">
        <v>111</v>
      </c>
      <c r="B67" s="1" t="s">
        <v>112</v>
      </c>
      <c r="C67" s="2"/>
      <c r="D67" s="2">
        <v>810000</v>
      </c>
      <c r="E67" s="2">
        <f t="shared" si="0"/>
        <v>-810000</v>
      </c>
      <c r="F67" s="2">
        <v>0</v>
      </c>
      <c r="G67" s="2">
        <v>810000</v>
      </c>
      <c r="H67" s="2">
        <f t="shared" si="1"/>
        <v>-810000</v>
      </c>
      <c r="I67" s="2">
        <v>0</v>
      </c>
      <c r="J67" s="2">
        <v>355579</v>
      </c>
      <c r="K67" s="2">
        <f t="shared" si="2"/>
        <v>-355579</v>
      </c>
      <c r="L67" s="9">
        <f t="shared" si="3"/>
        <v>43.898641975308642</v>
      </c>
      <c r="M67" s="9"/>
    </row>
    <row r="68" spans="1:13" x14ac:dyDescent="0.3">
      <c r="A68" s="8" t="s">
        <v>184</v>
      </c>
      <c r="B68" s="8" t="s">
        <v>185</v>
      </c>
      <c r="C68" s="2"/>
      <c r="D68" s="2"/>
      <c r="E68" s="2"/>
      <c r="F68" s="2">
        <v>0</v>
      </c>
      <c r="G68" s="2">
        <v>100000</v>
      </c>
      <c r="H68" s="2">
        <f t="shared" si="1"/>
        <v>-100000</v>
      </c>
      <c r="I68" s="2"/>
      <c r="J68" s="2"/>
      <c r="K68" s="2">
        <f t="shared" si="2"/>
        <v>0</v>
      </c>
      <c r="L68" s="9">
        <f t="shared" si="3"/>
        <v>0</v>
      </c>
      <c r="M68" s="9"/>
    </row>
    <row r="69" spans="1:13" x14ac:dyDescent="0.3">
      <c r="A69" s="1" t="s">
        <v>113</v>
      </c>
      <c r="B69" s="1" t="s">
        <v>114</v>
      </c>
      <c r="C69" s="2"/>
      <c r="D69" s="2">
        <v>287614</v>
      </c>
      <c r="E69" s="2">
        <f t="shared" si="0"/>
        <v>-287614</v>
      </c>
      <c r="F69" s="2">
        <v>0</v>
      </c>
      <c r="G69" s="2">
        <v>258000</v>
      </c>
      <c r="H69" s="2">
        <f t="shared" si="1"/>
        <v>-258000</v>
      </c>
      <c r="I69" s="2">
        <v>0</v>
      </c>
      <c r="J69" s="2">
        <v>137907</v>
      </c>
      <c r="K69" s="2">
        <f t="shared" si="2"/>
        <v>-137907</v>
      </c>
      <c r="L69" s="9">
        <f t="shared" si="3"/>
        <v>53.452325581395343</v>
      </c>
      <c r="M69" s="9"/>
    </row>
    <row r="70" spans="1:13" x14ac:dyDescent="0.3">
      <c r="A70" s="1" t="s">
        <v>115</v>
      </c>
      <c r="B70" s="1" t="s">
        <v>116</v>
      </c>
      <c r="C70" s="2"/>
      <c r="D70" s="2">
        <v>119774</v>
      </c>
      <c r="E70" s="2">
        <f t="shared" si="0"/>
        <v>-119774</v>
      </c>
      <c r="F70" s="2">
        <v>0</v>
      </c>
      <c r="G70" s="2">
        <v>72000</v>
      </c>
      <c r="H70" s="2">
        <f t="shared" si="1"/>
        <v>-72000</v>
      </c>
      <c r="I70" s="2">
        <v>0</v>
      </c>
      <c r="J70" s="2">
        <v>27000</v>
      </c>
      <c r="K70" s="2">
        <f t="shared" ref="K70:K105" si="4">I70-J70</f>
        <v>-27000</v>
      </c>
      <c r="L70" s="9">
        <f t="shared" si="3"/>
        <v>37.5</v>
      </c>
      <c r="M70" s="9"/>
    </row>
    <row r="71" spans="1:13" x14ac:dyDescent="0.3">
      <c r="A71" s="8" t="s">
        <v>176</v>
      </c>
      <c r="B71" s="8" t="s">
        <v>177</v>
      </c>
      <c r="C71" s="2">
        <v>1574803</v>
      </c>
      <c r="D71" s="2">
        <v>1769317</v>
      </c>
      <c r="E71" s="2">
        <f t="shared" si="0"/>
        <v>-194514</v>
      </c>
      <c r="F71" s="2">
        <v>0</v>
      </c>
      <c r="G71" s="2"/>
      <c r="H71" s="2">
        <f t="shared" si="1"/>
        <v>0</v>
      </c>
      <c r="I71" s="2"/>
      <c r="J71" s="2">
        <v>0</v>
      </c>
      <c r="K71" s="2">
        <f t="shared" si="4"/>
        <v>0</v>
      </c>
      <c r="L71" s="9"/>
      <c r="M71" s="9"/>
    </row>
    <row r="72" spans="1:13" x14ac:dyDescent="0.3">
      <c r="A72" s="8" t="s">
        <v>192</v>
      </c>
      <c r="B72" s="8" t="s">
        <v>200</v>
      </c>
      <c r="C72" s="2"/>
      <c r="D72" s="2">
        <v>98098</v>
      </c>
      <c r="E72" s="2">
        <f t="shared" si="0"/>
        <v>-98098</v>
      </c>
      <c r="F72" s="2"/>
      <c r="G72" s="2"/>
      <c r="H72" s="2"/>
      <c r="I72" s="2"/>
      <c r="J72" s="2">
        <v>10370</v>
      </c>
      <c r="K72" s="2">
        <f t="shared" si="4"/>
        <v>-10370</v>
      </c>
      <c r="L72" s="9"/>
      <c r="M72" s="9"/>
    </row>
    <row r="73" spans="1:13" x14ac:dyDescent="0.3">
      <c r="A73" s="8" t="s">
        <v>201</v>
      </c>
      <c r="B73" s="8" t="s">
        <v>202</v>
      </c>
      <c r="C73" s="2"/>
      <c r="D73" s="2"/>
      <c r="E73" s="2"/>
      <c r="F73" s="2"/>
      <c r="G73" s="2"/>
      <c r="H73" s="2"/>
      <c r="I73" s="2"/>
      <c r="J73" s="2">
        <v>48600</v>
      </c>
      <c r="K73" s="2">
        <f t="shared" si="4"/>
        <v>-48600</v>
      </c>
      <c r="L73" s="9"/>
      <c r="M73" s="9"/>
    </row>
    <row r="74" spans="1:13" x14ac:dyDescent="0.3">
      <c r="A74" s="1" t="s">
        <v>117</v>
      </c>
      <c r="B74" s="1" t="s">
        <v>118</v>
      </c>
      <c r="C74" s="2">
        <v>0</v>
      </c>
      <c r="D74" s="2">
        <v>0</v>
      </c>
      <c r="E74" s="2">
        <f t="shared" si="0"/>
        <v>0</v>
      </c>
      <c r="F74" s="2">
        <v>0</v>
      </c>
      <c r="G74" s="2"/>
      <c r="H74" s="2">
        <f t="shared" ref="H74:H107" si="5">F74-G74</f>
        <v>0</v>
      </c>
      <c r="I74" s="2">
        <v>0</v>
      </c>
      <c r="J74" s="2">
        <v>0</v>
      </c>
      <c r="K74" s="2">
        <f t="shared" si="4"/>
        <v>0</v>
      </c>
      <c r="L74" s="9"/>
      <c r="M74" s="9"/>
    </row>
    <row r="75" spans="1:13" x14ac:dyDescent="0.3">
      <c r="A75" s="1" t="s">
        <v>119</v>
      </c>
      <c r="B75" s="1" t="s">
        <v>120</v>
      </c>
      <c r="C75" s="2">
        <v>0</v>
      </c>
      <c r="D75" s="2">
        <v>0</v>
      </c>
      <c r="E75" s="2">
        <f t="shared" si="0"/>
        <v>0</v>
      </c>
      <c r="F75" s="2">
        <v>0</v>
      </c>
      <c r="G75" s="2"/>
      <c r="H75" s="2">
        <f t="shared" si="5"/>
        <v>0</v>
      </c>
      <c r="I75" s="2">
        <v>0</v>
      </c>
      <c r="J75" s="2">
        <v>0</v>
      </c>
      <c r="K75" s="2">
        <f t="shared" si="4"/>
        <v>0</v>
      </c>
      <c r="L75" s="9"/>
      <c r="M75" s="9"/>
    </row>
    <row r="76" spans="1:13" x14ac:dyDescent="0.3">
      <c r="A76" s="1" t="s">
        <v>121</v>
      </c>
      <c r="B76" s="1" t="s">
        <v>193</v>
      </c>
      <c r="C76" s="2">
        <v>12187243</v>
      </c>
      <c r="D76" s="2">
        <v>15444205</v>
      </c>
      <c r="E76" s="2">
        <f t="shared" si="0"/>
        <v>-3256962</v>
      </c>
      <c r="F76" s="2">
        <v>0</v>
      </c>
      <c r="G76" s="2"/>
      <c r="H76" s="2">
        <f t="shared" si="5"/>
        <v>0</v>
      </c>
      <c r="I76" s="2">
        <v>0</v>
      </c>
      <c r="J76" s="2">
        <v>744</v>
      </c>
      <c r="K76" s="2">
        <f t="shared" si="4"/>
        <v>-744</v>
      </c>
      <c r="L76" s="9"/>
      <c r="M76" s="9"/>
    </row>
    <row r="77" spans="1:13" x14ac:dyDescent="0.3">
      <c r="A77" s="1" t="s">
        <v>122</v>
      </c>
      <c r="B77" s="1" t="s">
        <v>123</v>
      </c>
      <c r="C77" s="2">
        <v>2301523</v>
      </c>
      <c r="D77" s="2">
        <v>1610658</v>
      </c>
      <c r="E77" s="2">
        <f t="shared" si="0"/>
        <v>690865</v>
      </c>
      <c r="F77" s="2">
        <v>0</v>
      </c>
      <c r="G77" s="2"/>
      <c r="H77" s="2">
        <f t="shared" si="5"/>
        <v>0</v>
      </c>
      <c r="I77" s="2">
        <v>0</v>
      </c>
      <c r="J77" s="2">
        <v>0</v>
      </c>
      <c r="K77" s="2">
        <f t="shared" si="4"/>
        <v>0</v>
      </c>
      <c r="L77" s="9"/>
      <c r="M77" s="9"/>
    </row>
    <row r="78" spans="1:13" x14ac:dyDescent="0.3">
      <c r="A78" s="1" t="s">
        <v>124</v>
      </c>
      <c r="B78" s="1" t="s">
        <v>125</v>
      </c>
      <c r="C78" s="2">
        <v>6000000</v>
      </c>
      <c r="D78" s="2">
        <v>6500000</v>
      </c>
      <c r="E78" s="2">
        <f t="shared" ref="E78:E107" si="6">C78-D78</f>
        <v>-500000</v>
      </c>
      <c r="F78" s="2">
        <v>8745000</v>
      </c>
      <c r="G78" s="2">
        <v>6600000</v>
      </c>
      <c r="H78" s="2">
        <f t="shared" si="5"/>
        <v>2145000</v>
      </c>
      <c r="I78" s="2">
        <v>2600000</v>
      </c>
      <c r="J78" s="2">
        <v>2100000</v>
      </c>
      <c r="K78" s="2">
        <f t="shared" si="4"/>
        <v>500000</v>
      </c>
      <c r="L78" s="9">
        <f t="shared" ref="L78:L105" si="7">K78/H78*100</f>
        <v>23.310023310023308</v>
      </c>
      <c r="M78" s="9"/>
    </row>
    <row r="79" spans="1:13" x14ac:dyDescent="0.3">
      <c r="A79" s="1" t="s">
        <v>126</v>
      </c>
      <c r="B79" s="1" t="s">
        <v>127</v>
      </c>
      <c r="C79" s="2">
        <v>906400</v>
      </c>
      <c r="D79" s="2">
        <v>988800</v>
      </c>
      <c r="E79" s="2">
        <f t="shared" si="6"/>
        <v>-82400</v>
      </c>
      <c r="F79" s="2">
        <v>0</v>
      </c>
      <c r="G79" s="2">
        <v>1092000</v>
      </c>
      <c r="H79" s="2">
        <f t="shared" si="5"/>
        <v>-1092000</v>
      </c>
      <c r="I79" s="2">
        <v>537400</v>
      </c>
      <c r="J79" s="2">
        <v>455000</v>
      </c>
      <c r="K79" s="2">
        <f t="shared" si="4"/>
        <v>82400</v>
      </c>
      <c r="L79" s="9">
        <f t="shared" si="7"/>
        <v>-7.5457875457875456</v>
      </c>
      <c r="M79" s="9"/>
    </row>
    <row r="80" spans="1:13" x14ac:dyDescent="0.3">
      <c r="A80" s="1" t="s">
        <v>128</v>
      </c>
      <c r="B80" s="1" t="s">
        <v>129</v>
      </c>
      <c r="C80" s="2">
        <v>449997</v>
      </c>
      <c r="D80" s="2">
        <v>459997</v>
      </c>
      <c r="E80" s="2">
        <f t="shared" si="6"/>
        <v>-10000</v>
      </c>
      <c r="F80" s="2">
        <v>0</v>
      </c>
      <c r="G80" s="2">
        <v>473000</v>
      </c>
      <c r="H80" s="2">
        <f t="shared" si="5"/>
        <v>-473000</v>
      </c>
      <c r="I80" s="2">
        <v>159089</v>
      </c>
      <c r="J80" s="2">
        <v>149089</v>
      </c>
      <c r="K80" s="2">
        <f t="shared" si="4"/>
        <v>10000</v>
      </c>
      <c r="L80" s="9">
        <f t="shared" si="7"/>
        <v>-2.1141649048625792</v>
      </c>
      <c r="M80" s="9"/>
    </row>
    <row r="81" spans="1:13" x14ac:dyDescent="0.3">
      <c r="A81" s="1" t="s">
        <v>130</v>
      </c>
      <c r="B81" s="1" t="s">
        <v>131</v>
      </c>
      <c r="C81" s="2">
        <v>480000</v>
      </c>
      <c r="D81" s="2">
        <v>520000</v>
      </c>
      <c r="E81" s="2">
        <f t="shared" si="6"/>
        <v>-40000</v>
      </c>
      <c r="F81" s="2">
        <v>0</v>
      </c>
      <c r="G81" s="2">
        <v>580000</v>
      </c>
      <c r="H81" s="2">
        <f t="shared" si="5"/>
        <v>-580000</v>
      </c>
      <c r="I81" s="2">
        <v>200000</v>
      </c>
      <c r="J81" s="2">
        <v>290000</v>
      </c>
      <c r="K81" s="2">
        <f t="shared" si="4"/>
        <v>-90000</v>
      </c>
      <c r="L81" s="9">
        <f t="shared" si="7"/>
        <v>15.517241379310345</v>
      </c>
      <c r="M81" s="9"/>
    </row>
    <row r="82" spans="1:13" x14ac:dyDescent="0.3">
      <c r="A82" s="1" t="s">
        <v>132</v>
      </c>
      <c r="B82" s="1" t="s">
        <v>133</v>
      </c>
      <c r="C82" s="2">
        <v>0</v>
      </c>
      <c r="D82" s="2">
        <v>0</v>
      </c>
      <c r="E82" s="2">
        <f t="shared" si="6"/>
        <v>0</v>
      </c>
      <c r="F82" s="2">
        <v>0</v>
      </c>
      <c r="G82" s="2"/>
      <c r="H82" s="2">
        <f t="shared" si="5"/>
        <v>0</v>
      </c>
      <c r="I82" s="2"/>
      <c r="J82" s="2">
        <v>0</v>
      </c>
      <c r="K82" s="2">
        <f t="shared" si="4"/>
        <v>0</v>
      </c>
      <c r="L82" s="9"/>
      <c r="M82" s="9"/>
    </row>
    <row r="83" spans="1:13" x14ac:dyDescent="0.3">
      <c r="A83" s="1" t="s">
        <v>134</v>
      </c>
      <c r="B83" s="1" t="s">
        <v>135</v>
      </c>
      <c r="C83" s="2">
        <v>0</v>
      </c>
      <c r="D83" s="2">
        <v>0</v>
      </c>
      <c r="E83" s="2">
        <f t="shared" si="6"/>
        <v>0</v>
      </c>
      <c r="F83" s="2">
        <v>0</v>
      </c>
      <c r="G83" s="2"/>
      <c r="H83" s="2">
        <f t="shared" si="5"/>
        <v>0</v>
      </c>
      <c r="I83" s="2">
        <v>0</v>
      </c>
      <c r="J83" s="2">
        <v>0</v>
      </c>
      <c r="K83" s="2">
        <f t="shared" si="4"/>
        <v>0</v>
      </c>
      <c r="L83" s="9"/>
      <c r="M83" s="9"/>
    </row>
    <row r="84" spans="1:13" x14ac:dyDescent="0.3">
      <c r="A84" s="1" t="s">
        <v>136</v>
      </c>
      <c r="B84" s="1" t="s">
        <v>137</v>
      </c>
      <c r="C84" s="2">
        <v>512303</v>
      </c>
      <c r="D84" s="2">
        <v>393000</v>
      </c>
      <c r="E84" s="2">
        <f t="shared" si="6"/>
        <v>119303</v>
      </c>
      <c r="F84" s="2">
        <v>0</v>
      </c>
      <c r="G84" s="2"/>
      <c r="H84" s="2">
        <f t="shared" si="5"/>
        <v>0</v>
      </c>
      <c r="I84" s="2">
        <v>0</v>
      </c>
      <c r="J84" s="2">
        <v>0</v>
      </c>
      <c r="K84" s="2">
        <f t="shared" si="4"/>
        <v>0</v>
      </c>
      <c r="L84" s="9"/>
      <c r="M84" s="9"/>
    </row>
    <row r="85" spans="1:13" x14ac:dyDescent="0.3">
      <c r="A85" s="1" t="s">
        <v>138</v>
      </c>
      <c r="B85" s="1" t="s">
        <v>139</v>
      </c>
      <c r="C85" s="2">
        <v>0</v>
      </c>
      <c r="D85" s="2">
        <v>0</v>
      </c>
      <c r="E85" s="2">
        <f t="shared" si="6"/>
        <v>0</v>
      </c>
      <c r="F85" s="2">
        <v>0</v>
      </c>
      <c r="G85" s="2"/>
      <c r="H85" s="2">
        <f t="shared" si="5"/>
        <v>0</v>
      </c>
      <c r="I85" s="2">
        <v>0</v>
      </c>
      <c r="J85" s="2">
        <v>0</v>
      </c>
      <c r="K85" s="2">
        <f t="shared" si="4"/>
        <v>0</v>
      </c>
      <c r="L85" s="9"/>
      <c r="M85" s="9"/>
    </row>
    <row r="86" spans="1:13" x14ac:dyDescent="0.3">
      <c r="A86" s="1" t="s">
        <v>140</v>
      </c>
      <c r="B86" s="1" t="s">
        <v>141</v>
      </c>
      <c r="C86" s="2">
        <v>0</v>
      </c>
      <c r="D86" s="2">
        <v>0</v>
      </c>
      <c r="E86" s="2">
        <f t="shared" si="6"/>
        <v>0</v>
      </c>
      <c r="F86" s="2">
        <v>0</v>
      </c>
      <c r="G86" s="2"/>
      <c r="H86" s="2">
        <f t="shared" si="5"/>
        <v>0</v>
      </c>
      <c r="I86" s="2">
        <v>0</v>
      </c>
      <c r="J86" s="2">
        <v>0</v>
      </c>
      <c r="K86" s="2">
        <f t="shared" si="4"/>
        <v>0</v>
      </c>
      <c r="L86" s="9"/>
      <c r="M86" s="9"/>
    </row>
    <row r="87" spans="1:13" x14ac:dyDescent="0.3">
      <c r="A87" s="1" t="s">
        <v>142</v>
      </c>
      <c r="B87" s="1" t="s">
        <v>143</v>
      </c>
      <c r="C87" s="2">
        <v>0</v>
      </c>
      <c r="D87" s="2">
        <v>0</v>
      </c>
      <c r="E87" s="2">
        <f t="shared" si="6"/>
        <v>0</v>
      </c>
      <c r="F87" s="2">
        <v>0</v>
      </c>
      <c r="G87" s="2"/>
      <c r="H87" s="2">
        <f t="shared" si="5"/>
        <v>0</v>
      </c>
      <c r="I87" s="2">
        <v>0</v>
      </c>
      <c r="J87" s="2">
        <v>0</v>
      </c>
      <c r="K87" s="2">
        <f t="shared" si="4"/>
        <v>0</v>
      </c>
      <c r="L87" s="9"/>
      <c r="M87" s="9"/>
    </row>
    <row r="88" spans="1:13" x14ac:dyDescent="0.3">
      <c r="A88" s="1" t="s">
        <v>144</v>
      </c>
      <c r="B88" s="1" t="s">
        <v>145</v>
      </c>
      <c r="C88" s="2">
        <v>0</v>
      </c>
      <c r="D88" s="2">
        <v>0</v>
      </c>
      <c r="E88" s="2">
        <f t="shared" si="6"/>
        <v>0</v>
      </c>
      <c r="F88" s="2">
        <v>0</v>
      </c>
      <c r="G88" s="2"/>
      <c r="H88" s="2">
        <f t="shared" si="5"/>
        <v>0</v>
      </c>
      <c r="I88" s="2">
        <v>0</v>
      </c>
      <c r="J88" s="2">
        <v>0</v>
      </c>
      <c r="K88" s="2">
        <f t="shared" si="4"/>
        <v>0</v>
      </c>
      <c r="L88" s="9"/>
      <c r="M88" s="9"/>
    </row>
    <row r="89" spans="1:13" x14ac:dyDescent="0.3">
      <c r="A89" s="1" t="s">
        <v>146</v>
      </c>
      <c r="B89" s="1" t="s">
        <v>147</v>
      </c>
      <c r="C89" s="2">
        <v>0</v>
      </c>
      <c r="D89" s="2">
        <v>0</v>
      </c>
      <c r="E89" s="2">
        <f t="shared" si="6"/>
        <v>0</v>
      </c>
      <c r="F89" s="2">
        <v>0</v>
      </c>
      <c r="G89" s="2"/>
      <c r="H89" s="2">
        <f t="shared" si="5"/>
        <v>0</v>
      </c>
      <c r="I89" s="2">
        <v>0</v>
      </c>
      <c r="J89" s="2">
        <v>0</v>
      </c>
      <c r="K89" s="2">
        <f t="shared" si="4"/>
        <v>0</v>
      </c>
      <c r="L89" s="9"/>
      <c r="M89" s="9"/>
    </row>
    <row r="90" spans="1:13" x14ac:dyDescent="0.3">
      <c r="A90" s="1" t="s">
        <v>148</v>
      </c>
      <c r="B90" s="1" t="s">
        <v>149</v>
      </c>
      <c r="C90" s="2">
        <v>0</v>
      </c>
      <c r="D90" s="2">
        <v>0</v>
      </c>
      <c r="E90" s="2">
        <f t="shared" si="6"/>
        <v>0</v>
      </c>
      <c r="F90" s="2">
        <v>0</v>
      </c>
      <c r="G90" s="2"/>
      <c r="H90" s="2">
        <f t="shared" si="5"/>
        <v>0</v>
      </c>
      <c r="I90" s="2">
        <v>0</v>
      </c>
      <c r="J90" s="2">
        <v>0</v>
      </c>
      <c r="K90" s="2">
        <f t="shared" si="4"/>
        <v>0</v>
      </c>
      <c r="L90" s="9"/>
      <c r="M90" s="9"/>
    </row>
    <row r="91" spans="1:13" x14ac:dyDescent="0.3">
      <c r="A91" s="1">
        <v>5011</v>
      </c>
      <c r="B91" s="8" t="s">
        <v>168</v>
      </c>
      <c r="C91" s="2">
        <v>0</v>
      </c>
      <c r="D91" s="2">
        <v>0</v>
      </c>
      <c r="E91" s="2">
        <f t="shared" si="6"/>
        <v>0</v>
      </c>
      <c r="F91" s="2">
        <v>0</v>
      </c>
      <c r="G91" s="2"/>
      <c r="H91" s="2">
        <f t="shared" si="5"/>
        <v>0</v>
      </c>
      <c r="I91" s="2">
        <v>0</v>
      </c>
      <c r="J91" s="2">
        <v>0</v>
      </c>
      <c r="K91" s="2">
        <f t="shared" si="4"/>
        <v>0</v>
      </c>
      <c r="L91" s="9"/>
      <c r="M91" s="9"/>
    </row>
    <row r="92" spans="1:13" x14ac:dyDescent="0.3">
      <c r="A92" s="1">
        <v>5012</v>
      </c>
      <c r="B92" s="8" t="s">
        <v>149</v>
      </c>
      <c r="C92" s="2">
        <v>0</v>
      </c>
      <c r="D92" s="2">
        <v>0</v>
      </c>
      <c r="E92" s="2">
        <f t="shared" si="6"/>
        <v>0</v>
      </c>
      <c r="F92" s="2">
        <v>0</v>
      </c>
      <c r="G92" s="2"/>
      <c r="H92" s="2">
        <f t="shared" si="5"/>
        <v>0</v>
      </c>
      <c r="I92" s="2">
        <v>0</v>
      </c>
      <c r="J92" s="2">
        <v>0</v>
      </c>
      <c r="K92" s="2">
        <f t="shared" si="4"/>
        <v>0</v>
      </c>
      <c r="L92" s="9"/>
      <c r="M92" s="9"/>
    </row>
    <row r="93" spans="1:13" x14ac:dyDescent="0.3">
      <c r="A93" s="1">
        <v>5013</v>
      </c>
      <c r="B93" s="8" t="s">
        <v>169</v>
      </c>
      <c r="C93" s="2">
        <v>0</v>
      </c>
      <c r="D93" s="2">
        <v>0</v>
      </c>
      <c r="E93" s="2">
        <f t="shared" si="6"/>
        <v>0</v>
      </c>
      <c r="F93" s="2">
        <v>0</v>
      </c>
      <c r="G93" s="2">
        <v>0</v>
      </c>
      <c r="H93" s="2">
        <f t="shared" si="5"/>
        <v>0</v>
      </c>
      <c r="I93" s="2">
        <v>395374</v>
      </c>
      <c r="J93" s="2">
        <v>0</v>
      </c>
      <c r="K93" s="2">
        <f t="shared" si="4"/>
        <v>395374</v>
      </c>
      <c r="L93" s="9"/>
      <c r="M93" s="9"/>
    </row>
    <row r="94" spans="1:13" x14ac:dyDescent="0.3">
      <c r="A94" s="8">
        <v>5014</v>
      </c>
      <c r="B94" s="8" t="s">
        <v>170</v>
      </c>
      <c r="C94" s="2">
        <v>0</v>
      </c>
      <c r="D94" s="2">
        <v>0</v>
      </c>
      <c r="E94" s="2">
        <f t="shared" si="6"/>
        <v>0</v>
      </c>
      <c r="F94" s="2">
        <v>0</v>
      </c>
      <c r="G94" s="2"/>
      <c r="H94" s="2">
        <f t="shared" si="5"/>
        <v>0</v>
      </c>
      <c r="I94" s="2">
        <v>0</v>
      </c>
      <c r="J94" s="2">
        <v>0</v>
      </c>
      <c r="K94" s="2">
        <f t="shared" si="4"/>
        <v>0</v>
      </c>
      <c r="L94" s="9"/>
      <c r="M94" s="9"/>
    </row>
    <row r="95" spans="1:13" x14ac:dyDescent="0.3">
      <c r="A95" s="8" t="s">
        <v>178</v>
      </c>
      <c r="B95" s="8" t="s">
        <v>180</v>
      </c>
      <c r="C95" s="2">
        <v>413297</v>
      </c>
      <c r="D95" s="2">
        <v>371967</v>
      </c>
      <c r="E95" s="2">
        <f t="shared" si="6"/>
        <v>41330</v>
      </c>
      <c r="F95" s="2">
        <v>0</v>
      </c>
      <c r="G95" s="2"/>
      <c r="H95" s="2">
        <f t="shared" si="5"/>
        <v>0</v>
      </c>
      <c r="I95" s="2">
        <v>0</v>
      </c>
      <c r="J95" s="2"/>
      <c r="K95" s="2">
        <f t="shared" si="4"/>
        <v>0</v>
      </c>
      <c r="L95" s="9"/>
      <c r="M95" s="9"/>
    </row>
    <row r="96" spans="1:13" x14ac:dyDescent="0.3">
      <c r="A96" s="8" t="s">
        <v>179</v>
      </c>
      <c r="B96" s="8" t="s">
        <v>181</v>
      </c>
      <c r="C96" s="2"/>
      <c r="D96" s="2">
        <v>6600</v>
      </c>
      <c r="E96" s="2">
        <f t="shared" si="6"/>
        <v>-6600</v>
      </c>
      <c r="F96" s="2">
        <v>0</v>
      </c>
      <c r="G96" s="2"/>
      <c r="H96" s="2">
        <f t="shared" si="5"/>
        <v>0</v>
      </c>
      <c r="I96" s="2"/>
      <c r="J96" s="2">
        <v>0</v>
      </c>
      <c r="K96" s="2">
        <f t="shared" si="4"/>
        <v>0</v>
      </c>
      <c r="L96" s="9"/>
      <c r="M96" s="9"/>
    </row>
    <row r="97" spans="1:13" x14ac:dyDescent="0.3">
      <c r="A97" s="1" t="s">
        <v>150</v>
      </c>
      <c r="B97" s="1" t="s">
        <v>151</v>
      </c>
      <c r="C97" s="2">
        <v>1119087</v>
      </c>
      <c r="D97" s="2">
        <v>0</v>
      </c>
      <c r="E97" s="2">
        <f t="shared" si="6"/>
        <v>1119087</v>
      </c>
      <c r="F97" s="2">
        <v>0</v>
      </c>
      <c r="G97" s="2">
        <v>0</v>
      </c>
      <c r="H97" s="2">
        <f t="shared" si="5"/>
        <v>0</v>
      </c>
      <c r="I97" s="2">
        <v>219530</v>
      </c>
      <c r="J97" s="2">
        <v>345116</v>
      </c>
      <c r="K97" s="2">
        <f t="shared" si="4"/>
        <v>-125586</v>
      </c>
      <c r="L97" s="9"/>
      <c r="M97" s="9"/>
    </row>
    <row r="98" spans="1:13" x14ac:dyDescent="0.3">
      <c r="A98" s="1" t="s">
        <v>152</v>
      </c>
      <c r="B98" s="1" t="s">
        <v>153</v>
      </c>
      <c r="C98" s="2">
        <v>123032</v>
      </c>
      <c r="D98" s="2">
        <v>0</v>
      </c>
      <c r="E98" s="2">
        <f t="shared" si="6"/>
        <v>123032</v>
      </c>
      <c r="F98" s="2">
        <v>0</v>
      </c>
      <c r="G98" s="2"/>
      <c r="H98" s="2">
        <f t="shared" si="5"/>
        <v>0</v>
      </c>
      <c r="I98" s="2">
        <v>0</v>
      </c>
      <c r="J98" s="2">
        <v>65837</v>
      </c>
      <c r="K98" s="2">
        <f t="shared" si="4"/>
        <v>-65837</v>
      </c>
      <c r="L98" s="9"/>
      <c r="M98" s="9"/>
    </row>
    <row r="99" spans="1:13" x14ac:dyDescent="0.3">
      <c r="A99" s="1" t="s">
        <v>154</v>
      </c>
      <c r="B99" s="1" t="s">
        <v>155</v>
      </c>
      <c r="C99" s="2">
        <v>0</v>
      </c>
      <c r="D99" s="2">
        <v>0</v>
      </c>
      <c r="E99" s="2">
        <f t="shared" si="6"/>
        <v>0</v>
      </c>
      <c r="F99" s="2">
        <v>0</v>
      </c>
      <c r="G99" s="2"/>
      <c r="H99" s="2">
        <f t="shared" si="5"/>
        <v>0</v>
      </c>
      <c r="I99" s="2">
        <v>0</v>
      </c>
      <c r="J99" s="2">
        <v>0</v>
      </c>
      <c r="K99" s="2">
        <f t="shared" si="4"/>
        <v>0</v>
      </c>
      <c r="L99" s="9"/>
      <c r="M99" s="9"/>
    </row>
    <row r="100" spans="1:13" x14ac:dyDescent="0.3">
      <c r="A100" s="5">
        <v>8001</v>
      </c>
      <c r="B100" s="1" t="s">
        <v>156</v>
      </c>
      <c r="C100" s="2">
        <v>0</v>
      </c>
      <c r="D100" s="2">
        <v>9447</v>
      </c>
      <c r="E100" s="2">
        <f t="shared" si="6"/>
        <v>-9447</v>
      </c>
      <c r="F100" s="2">
        <v>0</v>
      </c>
      <c r="G100" s="2">
        <v>12000</v>
      </c>
      <c r="H100" s="2">
        <f t="shared" si="5"/>
        <v>-12000</v>
      </c>
      <c r="I100" s="2">
        <v>0</v>
      </c>
      <c r="J100" s="2">
        <v>0</v>
      </c>
      <c r="K100" s="2">
        <f t="shared" si="4"/>
        <v>0</v>
      </c>
      <c r="L100" s="9">
        <f t="shared" si="7"/>
        <v>0</v>
      </c>
      <c r="M100" s="9"/>
    </row>
    <row r="101" spans="1:13" x14ac:dyDescent="0.3">
      <c r="A101" s="5">
        <v>8002</v>
      </c>
      <c r="B101" s="1" t="s">
        <v>157</v>
      </c>
      <c r="C101" s="2">
        <v>0</v>
      </c>
      <c r="D101" s="2">
        <v>122000</v>
      </c>
      <c r="E101" s="2">
        <f t="shared" si="6"/>
        <v>-122000</v>
      </c>
      <c r="F101" s="2">
        <v>0</v>
      </c>
      <c r="G101" s="2">
        <v>177000</v>
      </c>
      <c r="H101" s="2">
        <f t="shared" si="5"/>
        <v>-177000</v>
      </c>
      <c r="I101" s="2">
        <v>0</v>
      </c>
      <c r="J101" s="2">
        <v>0</v>
      </c>
      <c r="K101" s="2">
        <f t="shared" si="4"/>
        <v>0</v>
      </c>
      <c r="L101" s="9">
        <f t="shared" si="7"/>
        <v>0</v>
      </c>
      <c r="M101" s="9"/>
    </row>
    <row r="102" spans="1:13" x14ac:dyDescent="0.3">
      <c r="A102" s="1" t="s">
        <v>158</v>
      </c>
      <c r="B102" s="1" t="s">
        <v>159</v>
      </c>
      <c r="C102" s="2">
        <v>0</v>
      </c>
      <c r="D102" s="2">
        <v>374834</v>
      </c>
      <c r="E102" s="2">
        <f t="shared" si="6"/>
        <v>-374834</v>
      </c>
      <c r="F102" s="2">
        <v>0</v>
      </c>
      <c r="G102" s="2">
        <v>500000</v>
      </c>
      <c r="H102" s="2">
        <f t="shared" si="5"/>
        <v>-500000</v>
      </c>
      <c r="I102" s="2">
        <v>149606</v>
      </c>
      <c r="J102" s="2">
        <v>645919</v>
      </c>
      <c r="K102" s="2">
        <f t="shared" si="4"/>
        <v>-496313</v>
      </c>
      <c r="L102" s="9">
        <f t="shared" si="7"/>
        <v>99.262600000000006</v>
      </c>
      <c r="M102" s="9"/>
    </row>
    <row r="103" spans="1:13" x14ac:dyDescent="0.3">
      <c r="A103" s="1" t="s">
        <v>160</v>
      </c>
      <c r="B103" s="1" t="s">
        <v>186</v>
      </c>
      <c r="C103" s="2">
        <v>0</v>
      </c>
      <c r="D103" s="2">
        <v>1420987</v>
      </c>
      <c r="E103" s="2">
        <f t="shared" si="6"/>
        <v>-1420987</v>
      </c>
      <c r="F103" s="2">
        <v>0</v>
      </c>
      <c r="G103" s="2">
        <v>573000</v>
      </c>
      <c r="H103" s="2">
        <f t="shared" si="5"/>
        <v>-573000</v>
      </c>
      <c r="I103" s="2">
        <v>0</v>
      </c>
      <c r="J103" s="2">
        <v>0</v>
      </c>
      <c r="K103" s="2">
        <f t="shared" si="4"/>
        <v>0</v>
      </c>
      <c r="L103" s="9">
        <f t="shared" si="7"/>
        <v>0</v>
      </c>
      <c r="M103" s="9"/>
    </row>
    <row r="104" spans="1:13" x14ac:dyDescent="0.3">
      <c r="A104" s="1" t="s">
        <v>161</v>
      </c>
      <c r="B104" s="1" t="s">
        <v>187</v>
      </c>
      <c r="C104" s="2">
        <v>0</v>
      </c>
      <c r="D104" s="2">
        <v>324967</v>
      </c>
      <c r="E104" s="2">
        <f t="shared" si="6"/>
        <v>-324967</v>
      </c>
      <c r="F104" s="2">
        <v>0</v>
      </c>
      <c r="G104" s="2">
        <v>748000</v>
      </c>
      <c r="H104" s="2">
        <f t="shared" si="5"/>
        <v>-748000</v>
      </c>
      <c r="I104" s="2">
        <v>0</v>
      </c>
      <c r="J104" s="2">
        <v>0</v>
      </c>
      <c r="K104" s="2">
        <f t="shared" si="4"/>
        <v>0</v>
      </c>
      <c r="L104" s="9">
        <f t="shared" si="7"/>
        <v>0</v>
      </c>
      <c r="M104" s="9"/>
    </row>
    <row r="105" spans="1:13" x14ac:dyDescent="0.3">
      <c r="A105" s="5">
        <v>9003</v>
      </c>
      <c r="B105" s="1" t="s">
        <v>171</v>
      </c>
      <c r="C105" s="2"/>
      <c r="D105" s="2">
        <v>393880</v>
      </c>
      <c r="E105" s="2"/>
      <c r="F105" s="2">
        <v>0</v>
      </c>
      <c r="G105" s="2">
        <v>312000</v>
      </c>
      <c r="H105" s="2">
        <f t="shared" si="5"/>
        <v>-312000</v>
      </c>
      <c r="I105" s="2"/>
      <c r="J105" s="2">
        <v>245685</v>
      </c>
      <c r="K105" s="2">
        <f t="shared" si="4"/>
        <v>-245685</v>
      </c>
      <c r="L105" s="9">
        <f t="shared" si="7"/>
        <v>78.745192307692307</v>
      </c>
      <c r="M105" s="9"/>
    </row>
    <row r="106" spans="1:13" x14ac:dyDescent="0.3">
      <c r="A106" s="1"/>
      <c r="B106" s="1"/>
      <c r="C106" s="2"/>
      <c r="D106" s="2"/>
      <c r="E106" s="2"/>
      <c r="F106" s="2"/>
      <c r="G106" s="2"/>
      <c r="H106" s="2">
        <f t="shared" si="5"/>
        <v>0</v>
      </c>
      <c r="I106" s="2"/>
      <c r="J106" s="2"/>
      <c r="K106" s="2"/>
      <c r="L106" s="9"/>
      <c r="M106" s="9"/>
    </row>
    <row r="107" spans="1:13" x14ac:dyDescent="0.3">
      <c r="A107" s="1"/>
      <c r="B107" s="6" t="s">
        <v>162</v>
      </c>
      <c r="C107" s="7">
        <f>SUM(C4:C106)</f>
        <v>63021034</v>
      </c>
      <c r="D107" s="7">
        <f>SUM(D4:D106)</f>
        <v>61814272</v>
      </c>
      <c r="E107" s="7">
        <f t="shared" si="6"/>
        <v>1206762</v>
      </c>
      <c r="F107" s="7">
        <f>SUM(F4:F106)</f>
        <v>55509000</v>
      </c>
      <c r="G107" s="7">
        <f>SUM(G4:G106)</f>
        <v>55509000</v>
      </c>
      <c r="H107" s="13">
        <f t="shared" si="5"/>
        <v>0</v>
      </c>
      <c r="I107" s="7">
        <f>SUM(I4:I106)</f>
        <v>24742594</v>
      </c>
      <c r="J107" s="7">
        <f>SUM(J4:J106)</f>
        <v>25373287</v>
      </c>
      <c r="K107" s="7">
        <f>SUM(K4:K106)</f>
        <v>-630693</v>
      </c>
      <c r="L107" s="9"/>
      <c r="M107" s="9"/>
    </row>
    <row r="109" spans="1:13" x14ac:dyDescent="0.3">
      <c r="I109">
        <f>I107/F107*100</f>
        <v>44.574022230629268</v>
      </c>
      <c r="J109">
        <f>J107/G107*100</f>
        <v>45.710221765839776</v>
      </c>
    </row>
  </sheetData>
  <mergeCells count="2">
    <mergeCell ref="C1:E1"/>
    <mergeCell ref="F1:H1"/>
  </mergeCells>
  <printOptions gridLines="1"/>
  <pageMargins left="0.59055118110236227" right="0.47244094488188981" top="0.98425196850393704" bottom="0.6692913385826772" header="0.47244094488188981" footer="0.31496062992125984"/>
  <pageSetup paperSize="9" scale="95" orientation="portrait" r:id="rId1"/>
  <headerFooter>
    <oddHeader>&amp;C&amp;"-,Félkövér"Marketing Kft. 2022. év 1. félévi munkaszám összesítője bevételekre, kiadásokra, eredményre&amp;R
3. számú melléklet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2022-08-14T12:14:37Z</cp:lastPrinted>
  <dcterms:created xsi:type="dcterms:W3CDTF">2020-05-11T19:24:52Z</dcterms:created>
  <dcterms:modified xsi:type="dcterms:W3CDTF">2022-08-25T10:56:25Z</dcterms:modified>
</cp:coreProperties>
</file>