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stulet\előterjesztések\2024\2024.12.11\KÉSZ! 227.sz.et. BSE sportpályaüzemeltetés tapasztalatok (Anna)\"/>
    </mc:Choice>
  </mc:AlternateContent>
  <bookViews>
    <workbookView xWindow="0" yWindow="0" windowWidth="28800" windowHeight="12330" tabRatio="951" activeTab="4"/>
  </bookViews>
  <sheets>
    <sheet name="2024 ÖSSZESEN" sheetId="3" r:id="rId1"/>
    <sheet name="2024 pályakarbantartás" sheetId="1" r:id="rId2"/>
    <sheet name="2024 műfüves" sheetId="4" r:id="rId3"/>
    <sheet name="2024 épület karbantartás" sheetId="5" r:id="rId4"/>
    <sheet name="2024 közüzemi díjak" sheetId="6" r:id="rId5"/>
  </sheets>
  <calcPr calcId="162913"/>
</workbook>
</file>

<file path=xl/calcChain.xml><?xml version="1.0" encoding="utf-8"?>
<calcChain xmlns="http://schemas.openxmlformats.org/spreadsheetml/2006/main">
  <c r="G5" i="4" l="1"/>
  <c r="B3" i="3" s="1"/>
  <c r="B11" i="3" s="1"/>
  <c r="I23" i="6"/>
  <c r="H23" i="6"/>
  <c r="B5" i="3" s="1"/>
  <c r="B13" i="3" s="1"/>
  <c r="J24" i="5"/>
  <c r="I24" i="5"/>
  <c r="B4" i="3" s="1"/>
  <c r="B12" i="3" s="1"/>
  <c r="I72" i="1"/>
  <c r="H72" i="1"/>
  <c r="B2" i="3" s="1"/>
  <c r="B10" i="3" s="1"/>
  <c r="B15" i="3" l="1"/>
  <c r="B17" i="3" s="1"/>
  <c r="B7" i="3"/>
</calcChain>
</file>

<file path=xl/sharedStrings.xml><?xml version="1.0" encoding="utf-8"?>
<sst xmlns="http://schemas.openxmlformats.org/spreadsheetml/2006/main" count="571" uniqueCount="248">
  <si>
    <t>BE2024/00080</t>
  </si>
  <si>
    <t>számla</t>
  </si>
  <si>
    <t>Bát-Erzo Kft.</t>
  </si>
  <si>
    <t>2024.05.08.</t>
  </si>
  <si>
    <t>Pálya karbantartás</t>
  </si>
  <si>
    <t>5/2024</t>
  </si>
  <si>
    <t>Bát-Kom 2004. Kft</t>
  </si>
  <si>
    <t>vízdíj-fogyasztás szerint</t>
  </si>
  <si>
    <t>6/2024</t>
  </si>
  <si>
    <t>7/2024</t>
  </si>
  <si>
    <t>GZKRD-2024-331</t>
  </si>
  <si>
    <t>Gaz-Ker Duó Kft.</t>
  </si>
  <si>
    <t>2024.04.29.</t>
  </si>
  <si>
    <t>Stihl adalék HP super</t>
  </si>
  <si>
    <t>GZKRD-2024-404</t>
  </si>
  <si>
    <t>2024.05.31.</t>
  </si>
  <si>
    <t>Vágószál 2 kg</t>
  </si>
  <si>
    <t>215/V02K/2024</t>
  </si>
  <si>
    <t>GEMENCI Erdő- és Vadgazdaság Zrt.</t>
  </si>
  <si>
    <t>2024.04.17.</t>
  </si>
  <si>
    <t>Vastag tüzifa kocsánytalan tölgy</t>
  </si>
  <si>
    <t>4/2024</t>
  </si>
  <si>
    <t>IKR Agrár Kft</t>
  </si>
  <si>
    <t>2024.04.02</t>
  </si>
  <si>
    <t>DASA 26/13 ként nitrogén big-bag zs</t>
  </si>
  <si>
    <t>2024.05.02</t>
  </si>
  <si>
    <t>Ensin műtrágya BB zsákos 1000 kg-os</t>
  </si>
  <si>
    <t>2024.05.08</t>
  </si>
  <si>
    <t>AZBANY+ORIUS 20 EW CS. ( 5L+5L )  *2</t>
  </si>
  <si>
    <t>Nutrigreen AD 20 l</t>
  </si>
  <si>
    <t>2024.05.14</t>
  </si>
  <si>
    <t>LOVOSPEED   20 lit</t>
  </si>
  <si>
    <t>2024.05.17</t>
  </si>
  <si>
    <t>Talajmintavétel és talajvizsgálat</t>
  </si>
  <si>
    <t>2024/00626</t>
  </si>
  <si>
    <t>Jantner Erdő-Mező Kft.</t>
  </si>
  <si>
    <t>2024.06.12</t>
  </si>
  <si>
    <t>Késélezés</t>
  </si>
  <si>
    <t>KP</t>
  </si>
  <si>
    <t>2024/00896</t>
  </si>
  <si>
    <t>Michéli KFT</t>
  </si>
  <si>
    <t>2024.05.21</t>
  </si>
  <si>
    <t>Sr. T-idom 1/2"</t>
  </si>
  <si>
    <t>2024/00926</t>
  </si>
  <si>
    <t>2024.05.25</t>
  </si>
  <si>
    <t>Hg. szűkítő 1" - 3/4" BB</t>
  </si>
  <si>
    <t>2024/00927</t>
  </si>
  <si>
    <t>Sr. közcsavar 1/2"</t>
  </si>
  <si>
    <t>Á/00581/2024</t>
  </si>
  <si>
    <t>Pattern Hungary Kft</t>
  </si>
  <si>
    <t>2024.04.06</t>
  </si>
  <si>
    <t>HT.Mosógél organikus Cleaneco 5L</t>
  </si>
  <si>
    <t>Á/00974/2024</t>
  </si>
  <si>
    <t>2024.06.07</t>
  </si>
  <si>
    <t>Supracid PO ipari vízkőoldó koncentrátum</t>
  </si>
  <si>
    <t>Á/00790/2024</t>
  </si>
  <si>
    <t xml:space="preserve">Derbv Fix száraz porszívó  </t>
  </si>
  <si>
    <t>SÜMI 2000 TERMELŐ ÉS SZOLGÁLTATÓ BETÉTI TÁRSASÁG</t>
  </si>
  <si>
    <t>2024.04.30</t>
  </si>
  <si>
    <t>Szállítás</t>
  </si>
  <si>
    <t>KPT-1145/24</t>
  </si>
  <si>
    <t>SZ+C Stúdió Kft.</t>
  </si>
  <si>
    <t>2024.04.04</t>
  </si>
  <si>
    <t>Calmit Mészhidrát 25 kg</t>
  </si>
  <si>
    <t>KPT-1285/24</t>
  </si>
  <si>
    <t>2024.04.12</t>
  </si>
  <si>
    <t>A06001349/1397/00008</t>
  </si>
  <si>
    <t>MOL NYRT.</t>
  </si>
  <si>
    <t>2024.05.06</t>
  </si>
  <si>
    <t>EVO 95 BENZIN</t>
  </si>
  <si>
    <t>A06001857/0184/00011</t>
  </si>
  <si>
    <t>2024.05.10</t>
  </si>
  <si>
    <t>A06001857/0188/00013</t>
  </si>
  <si>
    <t>A06001857/0192/00001</t>
  </si>
  <si>
    <t>A06001857/0199/00005</t>
  </si>
  <si>
    <t>2024.05.24</t>
  </si>
  <si>
    <t>A06001857/0207/00016</t>
  </si>
  <si>
    <t>2024.05.31</t>
  </si>
  <si>
    <t>A06001857/0139/00013</t>
  </si>
  <si>
    <t>EVO 95 BENZIN,</t>
  </si>
  <si>
    <t>A06001857/0142/00037</t>
  </si>
  <si>
    <t>A06001857/0149/00010</t>
  </si>
  <si>
    <t>2024.04.10</t>
  </si>
  <si>
    <t>A06001857/0159/00010</t>
  </si>
  <si>
    <t>2024.04.19</t>
  </si>
  <si>
    <t>A06001349/1386/00002</t>
  </si>
  <si>
    <t>2024.04.26</t>
  </si>
  <si>
    <t>A06001857/0170/00020</t>
  </si>
  <si>
    <t>2024.04.29</t>
  </si>
  <si>
    <t>2024-000030</t>
  </si>
  <si>
    <t>Padló-Generál Bt.</t>
  </si>
  <si>
    <t>Sport Pálya Festék</t>
  </si>
  <si>
    <t>001SZM24002806</t>
  </si>
  <si>
    <t>Farmer Hungary KFT.</t>
  </si>
  <si>
    <t>Agrifab Vontatott permetező</t>
  </si>
  <si>
    <t>2024.07.08</t>
  </si>
  <si>
    <t>A06001857/0253/00011</t>
  </si>
  <si>
    <t>EVO100 BENZIN PLUSZ,</t>
  </si>
  <si>
    <t>2024.07.10</t>
  </si>
  <si>
    <t>A06001857/0255/00002</t>
  </si>
  <si>
    <t>2024.07.11</t>
  </si>
  <si>
    <t>000318/2024</t>
  </si>
  <si>
    <t>Team Szeg-Art Kft.</t>
  </si>
  <si>
    <t>Sportpálya eligazító táblák készítése me</t>
  </si>
  <si>
    <t>2024.07.12</t>
  </si>
  <si>
    <t>2024-000047</t>
  </si>
  <si>
    <t>24100966</t>
  </si>
  <si>
    <t>Talizmán Kft.</t>
  </si>
  <si>
    <t>Kőműves Zsinór 50m 1,7mm,</t>
  </si>
  <si>
    <t>A06001857/0257/00025</t>
  </si>
  <si>
    <t>2024.07.16</t>
  </si>
  <si>
    <t>Á/01235/2024</t>
  </si>
  <si>
    <t>Egyéb anyag</t>
  </si>
  <si>
    <t>2024.07.19</t>
  </si>
  <si>
    <t>PURE-2022-34</t>
  </si>
  <si>
    <t>Máté Gábor András</t>
  </si>
  <si>
    <t>Festés</t>
  </si>
  <si>
    <t>2024/00764</t>
  </si>
  <si>
    <t>Fűnyírótraktor javítás</t>
  </si>
  <si>
    <t>2024.07.21</t>
  </si>
  <si>
    <t>A06001402/2173/00006</t>
  </si>
  <si>
    <t>A06001402/2173/00007</t>
  </si>
  <si>
    <t>A06001857/0267/00015</t>
  </si>
  <si>
    <t>2024.07.22</t>
  </si>
  <si>
    <t>20240390</t>
  </si>
  <si>
    <t>Ivóvíz- szolgáltatás alapdíj</t>
  </si>
  <si>
    <t>2024.07.23</t>
  </si>
  <si>
    <t>A06001857/0270/00008</t>
  </si>
  <si>
    <t>2024.07.26</t>
  </si>
  <si>
    <t>A06001857/0274/00018</t>
  </si>
  <si>
    <t>2024.07.31</t>
  </si>
  <si>
    <t>BE2024/00119</t>
  </si>
  <si>
    <t>Foci pálya karbantartás</t>
  </si>
  <si>
    <t>2024.08.01</t>
  </si>
  <si>
    <t>A06001349/1501/00006</t>
  </si>
  <si>
    <t>2024.08.04</t>
  </si>
  <si>
    <t>A06001857/0285/00003</t>
  </si>
  <si>
    <t>2024.08.06</t>
  </si>
  <si>
    <t>GZKRD-2024-607</t>
  </si>
  <si>
    <t>Védőruha</t>
  </si>
  <si>
    <t>2024.08.07</t>
  </si>
  <si>
    <t>71/2024</t>
  </si>
  <si>
    <t>Floor Step zsíroldó 10L</t>
  </si>
  <si>
    <t>A06000973/1514/00007</t>
  </si>
  <si>
    <t>2024/01462</t>
  </si>
  <si>
    <t>Csaptelep Eurosztár mosogató, álló MOFÉM</t>
  </si>
  <si>
    <t>2024.08.09</t>
  </si>
  <si>
    <t>A06001857/0291/00006</t>
  </si>
  <si>
    <t>2024.08.12</t>
  </si>
  <si>
    <t>A06001857/0294/00028</t>
  </si>
  <si>
    <t>2024.08.15</t>
  </si>
  <si>
    <t>A06001857/0298/00001</t>
  </si>
  <si>
    <t>A06001857/0298/00013</t>
  </si>
  <si>
    <t>2024.08.16</t>
  </si>
  <si>
    <t>5217020534</t>
  </si>
  <si>
    <t>NPK komplex 15:15:15 BB zs. saját cs.,</t>
  </si>
  <si>
    <t>A06001857/0299/00013</t>
  </si>
  <si>
    <t>2024.08.17</t>
  </si>
  <si>
    <t>2024/01552</t>
  </si>
  <si>
    <t>Szifon, mosógép-fehér STY-529</t>
  </si>
  <si>
    <t>2024.08.21</t>
  </si>
  <si>
    <t>A06001857/0305/00003</t>
  </si>
  <si>
    <t>2024.08.22</t>
  </si>
  <si>
    <t>20240408</t>
  </si>
  <si>
    <t>2024.08.29</t>
  </si>
  <si>
    <t>A06001857/0314/00019</t>
  </si>
  <si>
    <t>188/2024</t>
  </si>
  <si>
    <t>2024.08.31</t>
  </si>
  <si>
    <t>BE2024/00141</t>
  </si>
  <si>
    <t>2024.09.04</t>
  </si>
  <si>
    <t>A06001349/1541/00003</t>
  </si>
  <si>
    <t>2024.09.15</t>
  </si>
  <si>
    <t>A06001857/0334/00012</t>
  </si>
  <si>
    <t>2024.09.16</t>
  </si>
  <si>
    <t>A06001857/0335/00025</t>
  </si>
  <si>
    <t>2024.09.17</t>
  </si>
  <si>
    <t>N-1908/2024</t>
  </si>
  <si>
    <t>Caminus Kft.</t>
  </si>
  <si>
    <t>1-ENHS égéstermék-elvezető sormunka átal</t>
  </si>
  <si>
    <t>2024.09.18</t>
  </si>
  <si>
    <t>2024/00898</t>
  </si>
  <si>
    <t>Lombfúvó ás fükasza Javitás,</t>
  </si>
  <si>
    <t>A06001857/0338/00013</t>
  </si>
  <si>
    <t>2024.09.20</t>
  </si>
  <si>
    <t>20240488</t>
  </si>
  <si>
    <t>2024.09.27</t>
  </si>
  <si>
    <t>A06001857/0348/00017</t>
  </si>
  <si>
    <t>2024.09.30</t>
  </si>
  <si>
    <t>428/2024</t>
  </si>
  <si>
    <t>Számla</t>
  </si>
  <si>
    <t>LABP000133</t>
  </si>
  <si>
    <t>LABP000134</t>
  </si>
  <si>
    <t>LABP000135</t>
  </si>
  <si>
    <t>LABP000136</t>
  </si>
  <si>
    <t>9/2024</t>
  </si>
  <si>
    <t>LABP000139</t>
  </si>
  <si>
    <t>LABP000140</t>
  </si>
  <si>
    <t>LABP000141</t>
  </si>
  <si>
    <t>LABP000142</t>
  </si>
  <si>
    <t>LABP000143</t>
  </si>
  <si>
    <t>8/2024</t>
  </si>
  <si>
    <t>LABP000144</t>
  </si>
  <si>
    <t>LABP000145</t>
  </si>
  <si>
    <t>LABP000149</t>
  </si>
  <si>
    <t>LABP000158</t>
  </si>
  <si>
    <t>LABP000160</t>
  </si>
  <si>
    <t>LABP000159</t>
  </si>
  <si>
    <t>LABP000163</t>
  </si>
  <si>
    <t>LABP000164</t>
  </si>
  <si>
    <t>LABP000168</t>
  </si>
  <si>
    <t>LABP000169</t>
  </si>
  <si>
    <t>LABP000170</t>
  </si>
  <si>
    <t>LABP000171</t>
  </si>
  <si>
    <t>LABP000172</t>
  </si>
  <si>
    <t>LABP000173</t>
  </si>
  <si>
    <t>LABP000176</t>
  </si>
  <si>
    <t>LABP000190</t>
  </si>
  <si>
    <t>LABP000191</t>
  </si>
  <si>
    <t>10/2024</t>
  </si>
  <si>
    <t>LABP000192</t>
  </si>
  <si>
    <t>LABP000194</t>
  </si>
  <si>
    <t>LABP000195</t>
  </si>
  <si>
    <t>LABP000174</t>
  </si>
  <si>
    <t>Átrium  88 Építőipari Kft</t>
  </si>
  <si>
    <t>Műfüves pálya karbantartás</t>
  </si>
  <si>
    <t>TRM-2024-137</t>
  </si>
  <si>
    <t xml:space="preserve"> </t>
  </si>
  <si>
    <t>GP-2024-5</t>
  </si>
  <si>
    <t>Gál péter</t>
  </si>
  <si>
    <t>villanyszerelés, klíma</t>
  </si>
  <si>
    <t>kp</t>
  </si>
  <si>
    <t>2024. pálya összesen</t>
  </si>
  <si>
    <t>2024. műfüves összesen</t>
  </si>
  <si>
    <t>2024. épület karbantartás összesen</t>
  </si>
  <si>
    <t>2024 közüzemi díjak összesen</t>
  </si>
  <si>
    <t>2024.12. hó terv</t>
  </si>
  <si>
    <t>2024.11. hó terv</t>
  </si>
  <si>
    <t>2024.12.hó terv</t>
  </si>
  <si>
    <t>2024.10 hó terv</t>
  </si>
  <si>
    <t>2024.11.hó terv</t>
  </si>
  <si>
    <t>2024 teljes évvel kalkulálva pálya</t>
  </si>
  <si>
    <t>2024 teljes évvel kalkulálva műfüves</t>
  </si>
  <si>
    <t>2024 teljes évvel kalkulálva karbantartás</t>
  </si>
  <si>
    <t>2024 teljes évvel kalkulálva közüzemi</t>
  </si>
  <si>
    <t>Mindösszesen 8 hónap</t>
  </si>
  <si>
    <t>Mindösszesen 2024. teljes év</t>
  </si>
  <si>
    <t>2024. 06. pótlás</t>
  </si>
  <si>
    <t>2025 tervezet: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</si>
</sst>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Ft-40E]_-;\-* #,##0.00\ [$Ft-40E]_-;_-* &quot;-&quot;??\ [$Ft-40E]_-;_-@_-"/>
    <numFmt numFmtId="165" formatCode="#,##0.00\ &quot;Ft&quot;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165" fontId="0" fillId="2" borderId="0" xfId="0" applyNumberFormat="1" applyFill="1"/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17"/>
  <sheetViews>
    <sheetView workbookViewId="0">
      <selection activeCell="B18" sqref="B18"/>
    </sheetView>
  </sheetViews>
  <sheetFormatPr defaultRowHeight="15" x14ac:dyDescent="0.25"/>
  <cols>
    <col min="1" max="1" width="39.7109375" style="4" customWidth="1"/>
    <col min="2" max="2" width="49.28515625" style="4" customWidth="1"/>
    <col min="3" max="3" width="28" customWidth="1"/>
    <col min="7" max="8" width="8.85546875" style="2"/>
    <col min="9" max="9" width="8.85546875" style="4"/>
  </cols>
  <sheetData>
    <row r="2" spans="1:2" x14ac:dyDescent="0.25">
      <c r="A2" s="4" t="s">
        <v>231</v>
      </c>
      <c r="B2" s="9">
        <f>'2024 pályakarbantartás'!H72</f>
        <v>10447259</v>
      </c>
    </row>
    <row r="3" spans="1:2" x14ac:dyDescent="0.25">
      <c r="A3" s="4" t="s">
        <v>232</v>
      </c>
      <c r="B3" s="9">
        <f>'2024 műfüves'!G5</f>
        <v>1543393</v>
      </c>
    </row>
    <row r="4" spans="1:2" x14ac:dyDescent="0.25">
      <c r="A4" s="4" t="s">
        <v>233</v>
      </c>
      <c r="B4" s="9">
        <f>'2024 épület karbantartás'!I24</f>
        <v>1727759</v>
      </c>
    </row>
    <row r="5" spans="1:2" x14ac:dyDescent="0.25">
      <c r="A5" s="4" t="s">
        <v>234</v>
      </c>
      <c r="B5" s="9">
        <f>'2024 közüzemi díjak'!H23</f>
        <v>2490917</v>
      </c>
    </row>
    <row r="6" spans="1:2" x14ac:dyDescent="0.25">
      <c r="B6" s="9"/>
    </row>
    <row r="7" spans="1:2" x14ac:dyDescent="0.25">
      <c r="A7" s="4" t="s">
        <v>244</v>
      </c>
      <c r="B7" s="14">
        <f>SUM(B2:B6)</f>
        <v>16209328</v>
      </c>
    </row>
    <row r="8" spans="1:2" x14ac:dyDescent="0.25">
      <c r="B8" s="9"/>
    </row>
    <row r="10" spans="1:2" x14ac:dyDescent="0.25">
      <c r="A10" s="4" t="s">
        <v>240</v>
      </c>
      <c r="B10" s="9">
        <f>B2/9*12</f>
        <v>13929678.666666666</v>
      </c>
    </row>
    <row r="11" spans="1:2" x14ac:dyDescent="0.25">
      <c r="A11" s="4" t="s">
        <v>241</v>
      </c>
      <c r="B11" s="9">
        <f>B3</f>
        <v>1543393</v>
      </c>
    </row>
    <row r="12" spans="1:2" x14ac:dyDescent="0.25">
      <c r="A12" s="4" t="s">
        <v>242</v>
      </c>
      <c r="B12" s="9">
        <f>B4/9*12</f>
        <v>2303678.6666666665</v>
      </c>
    </row>
    <row r="13" spans="1:2" x14ac:dyDescent="0.25">
      <c r="A13" s="4" t="s">
        <v>243</v>
      </c>
      <c r="B13" s="9">
        <f>B5/9*12</f>
        <v>3321222.666666667</v>
      </c>
    </row>
    <row r="15" spans="1:2" x14ac:dyDescent="0.25">
      <c r="A15" s="4" t="s">
        <v>245</v>
      </c>
      <c r="B15" s="14">
        <f>SUM(B10:B14)</f>
        <v>21097973</v>
      </c>
    </row>
    <row r="17" spans="1:2" x14ac:dyDescent="0.25">
      <c r="A17" s="4" t="s">
        <v>247</v>
      </c>
      <c r="B17" s="14">
        <f>B15*1.1</f>
        <v>23207770.300000001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K72"/>
  <sheetViews>
    <sheetView topLeftCell="B1" workbookViewId="0">
      <selection activeCell="H25" sqref="H25:H27"/>
    </sheetView>
  </sheetViews>
  <sheetFormatPr defaultRowHeight="15" x14ac:dyDescent="0.25"/>
  <cols>
    <col min="2" max="2" width="15.42578125" customWidth="1"/>
    <col min="3" max="3" width="18" customWidth="1"/>
    <col min="4" max="4" width="22.85546875" customWidth="1"/>
    <col min="6" max="6" width="31.85546875" customWidth="1"/>
    <col min="7" max="7" width="41.140625" customWidth="1"/>
    <col min="8" max="8" width="21.42578125" customWidth="1"/>
    <col min="9" max="9" width="18.140625" customWidth="1"/>
    <col min="10" max="10" width="15.28515625" customWidth="1"/>
  </cols>
  <sheetData>
    <row r="2" spans="2:11" x14ac:dyDescent="0.25">
      <c r="B2" s="5" t="s">
        <v>23</v>
      </c>
      <c r="C2" s="5" t="s">
        <v>23</v>
      </c>
      <c r="D2" s="1">
        <v>5217019989</v>
      </c>
      <c r="E2" s="1" t="s">
        <v>1</v>
      </c>
      <c r="F2" s="1" t="s">
        <v>22</v>
      </c>
      <c r="G2" s="1" t="s">
        <v>24</v>
      </c>
      <c r="H2" s="3">
        <v>167640</v>
      </c>
      <c r="I2" s="3">
        <v>167640</v>
      </c>
      <c r="J2" s="5">
        <v>45408</v>
      </c>
      <c r="K2" s="1" t="s">
        <v>21</v>
      </c>
    </row>
    <row r="3" spans="2:11" x14ac:dyDescent="0.25">
      <c r="B3" s="5" t="s">
        <v>23</v>
      </c>
      <c r="C3" s="5" t="s">
        <v>23</v>
      </c>
      <c r="D3" s="1" t="s">
        <v>78</v>
      </c>
      <c r="E3" s="1" t="s">
        <v>1</v>
      </c>
      <c r="F3" s="1" t="s">
        <v>67</v>
      </c>
      <c r="G3" s="1" t="s">
        <v>79</v>
      </c>
      <c r="H3" s="3">
        <v>5642</v>
      </c>
      <c r="I3" s="3">
        <v>5642</v>
      </c>
      <c r="J3" s="5" t="s">
        <v>23</v>
      </c>
      <c r="K3" s="1" t="s">
        <v>38</v>
      </c>
    </row>
    <row r="4" spans="2:11" x14ac:dyDescent="0.25">
      <c r="B4" s="5" t="s">
        <v>62</v>
      </c>
      <c r="C4" s="5" t="s">
        <v>62</v>
      </c>
      <c r="D4" s="1" t="s">
        <v>60</v>
      </c>
      <c r="E4" s="1" t="s">
        <v>1</v>
      </c>
      <c r="F4" s="1" t="s">
        <v>61</v>
      </c>
      <c r="G4" s="1" t="s">
        <v>63</v>
      </c>
      <c r="H4" s="3">
        <v>3800</v>
      </c>
      <c r="I4" s="3">
        <v>3800</v>
      </c>
      <c r="J4" s="5" t="s">
        <v>62</v>
      </c>
      <c r="K4" s="1" t="s">
        <v>38</v>
      </c>
    </row>
    <row r="5" spans="2:11" x14ac:dyDescent="0.25">
      <c r="B5" s="5" t="s">
        <v>62</v>
      </c>
      <c r="C5" s="5" t="s">
        <v>62</v>
      </c>
      <c r="D5" s="1" t="s">
        <v>80</v>
      </c>
      <c r="E5" s="1" t="s">
        <v>1</v>
      </c>
      <c r="F5" s="1" t="s">
        <v>67</v>
      </c>
      <c r="G5" s="1" t="s">
        <v>79</v>
      </c>
      <c r="H5" s="3">
        <v>7003</v>
      </c>
      <c r="I5" s="3">
        <v>7003</v>
      </c>
      <c r="J5" s="5" t="s">
        <v>62</v>
      </c>
      <c r="K5" s="1" t="s">
        <v>38</v>
      </c>
    </row>
    <row r="6" spans="2:11" x14ac:dyDescent="0.25">
      <c r="B6" s="5" t="s">
        <v>82</v>
      </c>
      <c r="C6" s="5" t="s">
        <v>82</v>
      </c>
      <c r="D6" s="1" t="s">
        <v>81</v>
      </c>
      <c r="E6" s="1" t="s">
        <v>1</v>
      </c>
      <c r="F6" s="1" t="s">
        <v>67</v>
      </c>
      <c r="G6" s="1" t="s">
        <v>79</v>
      </c>
      <c r="H6" s="3">
        <v>22001</v>
      </c>
      <c r="I6" s="3">
        <v>22001</v>
      </c>
      <c r="J6" s="5" t="s">
        <v>82</v>
      </c>
      <c r="K6" s="1" t="s">
        <v>38</v>
      </c>
    </row>
    <row r="7" spans="2:11" x14ac:dyDescent="0.25">
      <c r="B7" s="5" t="s">
        <v>65</v>
      </c>
      <c r="C7" s="5" t="s">
        <v>65</v>
      </c>
      <c r="D7" s="1" t="s">
        <v>64</v>
      </c>
      <c r="E7" s="1" t="s">
        <v>1</v>
      </c>
      <c r="F7" s="1" t="s">
        <v>61</v>
      </c>
      <c r="G7" s="1" t="s">
        <v>63</v>
      </c>
      <c r="H7" s="3">
        <v>3800</v>
      </c>
      <c r="I7" s="3">
        <v>3800</v>
      </c>
      <c r="J7" s="5" t="s">
        <v>65</v>
      </c>
      <c r="K7" s="1" t="s">
        <v>38</v>
      </c>
    </row>
    <row r="8" spans="2:11" x14ac:dyDescent="0.25">
      <c r="B8" s="5" t="s">
        <v>84</v>
      </c>
      <c r="C8" s="5" t="s">
        <v>84</v>
      </c>
      <c r="D8" s="1" t="s">
        <v>83</v>
      </c>
      <c r="E8" s="1" t="s">
        <v>1</v>
      </c>
      <c r="F8" s="1" t="s">
        <v>67</v>
      </c>
      <c r="G8" s="1" t="s">
        <v>79</v>
      </c>
      <c r="H8" s="3">
        <v>15897</v>
      </c>
      <c r="I8" s="3">
        <v>15897</v>
      </c>
      <c r="J8" s="5" t="s">
        <v>84</v>
      </c>
      <c r="K8" s="1" t="s">
        <v>38</v>
      </c>
    </row>
    <row r="9" spans="2:11" x14ac:dyDescent="0.25">
      <c r="B9" s="5" t="s">
        <v>86</v>
      </c>
      <c r="C9" s="5" t="s">
        <v>86</v>
      </c>
      <c r="D9" s="1" t="s">
        <v>85</v>
      </c>
      <c r="E9" s="1" t="s">
        <v>1</v>
      </c>
      <c r="F9" s="1" t="s">
        <v>67</v>
      </c>
      <c r="G9" s="1" t="s">
        <v>79</v>
      </c>
      <c r="H9" s="3">
        <v>10214</v>
      </c>
      <c r="I9" s="3">
        <v>10214</v>
      </c>
      <c r="J9" s="5" t="s">
        <v>86</v>
      </c>
      <c r="K9" s="1" t="s">
        <v>38</v>
      </c>
    </row>
    <row r="10" spans="2:11" x14ac:dyDescent="0.25">
      <c r="B10" s="5" t="s">
        <v>88</v>
      </c>
      <c r="C10" s="5" t="s">
        <v>88</v>
      </c>
      <c r="D10" s="1" t="s">
        <v>87</v>
      </c>
      <c r="E10" s="1" t="s">
        <v>1</v>
      </c>
      <c r="F10" s="1" t="s">
        <v>67</v>
      </c>
      <c r="G10" s="1" t="s">
        <v>79</v>
      </c>
      <c r="H10" s="3">
        <v>14947</v>
      </c>
      <c r="I10" s="3">
        <v>14947</v>
      </c>
      <c r="J10" s="5" t="s">
        <v>88</v>
      </c>
      <c r="K10" s="1" t="s">
        <v>38</v>
      </c>
    </row>
    <row r="11" spans="2:11" x14ac:dyDescent="0.25">
      <c r="B11" s="5" t="s">
        <v>12</v>
      </c>
      <c r="C11" s="5" t="s">
        <v>12</v>
      </c>
      <c r="D11" s="1" t="s">
        <v>10</v>
      </c>
      <c r="E11" s="1" t="s">
        <v>1</v>
      </c>
      <c r="F11" s="1" t="s">
        <v>11</v>
      </c>
      <c r="G11" s="1" t="s">
        <v>13</v>
      </c>
      <c r="H11" s="3">
        <v>22250</v>
      </c>
      <c r="I11" s="3">
        <v>22250</v>
      </c>
      <c r="J11" s="5">
        <v>45467</v>
      </c>
      <c r="K11" s="1" t="s">
        <v>8</v>
      </c>
    </row>
    <row r="12" spans="2:11" x14ac:dyDescent="0.25">
      <c r="B12" s="5">
        <v>45412</v>
      </c>
      <c r="C12" s="5">
        <v>45412</v>
      </c>
      <c r="D12" s="1" t="s">
        <v>89</v>
      </c>
      <c r="E12" s="1" t="s">
        <v>1</v>
      </c>
      <c r="F12" s="1" t="s">
        <v>90</v>
      </c>
      <c r="G12" s="1" t="s">
        <v>91</v>
      </c>
      <c r="H12" s="3">
        <v>61497</v>
      </c>
      <c r="I12" s="3">
        <v>61497</v>
      </c>
      <c r="J12" s="5">
        <v>45420</v>
      </c>
      <c r="K12" s="1" t="s">
        <v>5</v>
      </c>
    </row>
    <row r="13" spans="2:11" x14ac:dyDescent="0.25">
      <c r="B13" s="5"/>
      <c r="C13" s="5"/>
      <c r="D13" s="1"/>
      <c r="E13" s="1"/>
      <c r="F13" s="1"/>
      <c r="G13" s="1"/>
      <c r="H13" s="3"/>
      <c r="I13" s="3"/>
      <c r="J13" s="5"/>
      <c r="K13" s="1"/>
    </row>
    <row r="14" spans="2:11" x14ac:dyDescent="0.25">
      <c r="B14" s="5" t="s">
        <v>25</v>
      </c>
      <c r="C14" s="5" t="s">
        <v>25</v>
      </c>
      <c r="D14" s="1">
        <v>5217020384</v>
      </c>
      <c r="E14" s="1" t="s">
        <v>1</v>
      </c>
      <c r="F14" s="1" t="s">
        <v>22</v>
      </c>
      <c r="G14" s="1" t="s">
        <v>26</v>
      </c>
      <c r="H14" s="3">
        <v>195580</v>
      </c>
      <c r="I14" s="3">
        <v>195580</v>
      </c>
      <c r="J14" s="5">
        <v>45467</v>
      </c>
      <c r="K14" s="1" t="s">
        <v>8</v>
      </c>
    </row>
    <row r="15" spans="2:11" x14ac:dyDescent="0.25">
      <c r="B15" s="5" t="s">
        <v>68</v>
      </c>
      <c r="C15" s="5" t="s">
        <v>68</v>
      </c>
      <c r="D15" s="1" t="s">
        <v>66</v>
      </c>
      <c r="E15" s="1" t="s">
        <v>1</v>
      </c>
      <c r="F15" s="1" t="s">
        <v>67</v>
      </c>
      <c r="G15" s="1" t="s">
        <v>69</v>
      </c>
      <c r="H15" s="3">
        <v>12256</v>
      </c>
      <c r="I15" s="3">
        <v>12256</v>
      </c>
      <c r="J15" s="5" t="s">
        <v>68</v>
      </c>
      <c r="K15" s="1" t="s">
        <v>38</v>
      </c>
    </row>
    <row r="16" spans="2:11" x14ac:dyDescent="0.25">
      <c r="B16" s="5" t="s">
        <v>3</v>
      </c>
      <c r="C16" s="5" t="s">
        <v>3</v>
      </c>
      <c r="D16" s="1" t="s">
        <v>0</v>
      </c>
      <c r="E16" s="1" t="s">
        <v>1</v>
      </c>
      <c r="F16" s="10" t="s">
        <v>2</v>
      </c>
      <c r="G16" s="1" t="s">
        <v>4</v>
      </c>
      <c r="H16" s="3">
        <v>831850</v>
      </c>
      <c r="I16" s="3">
        <v>831850</v>
      </c>
      <c r="J16" s="5">
        <v>45443</v>
      </c>
      <c r="K16" s="1" t="s">
        <v>5</v>
      </c>
    </row>
    <row r="17" spans="2:11" x14ac:dyDescent="0.25">
      <c r="B17" s="5" t="s">
        <v>27</v>
      </c>
      <c r="C17" s="5" t="s">
        <v>27</v>
      </c>
      <c r="D17" s="1">
        <v>5077019619</v>
      </c>
      <c r="E17" s="1" t="s">
        <v>1</v>
      </c>
      <c r="F17" s="1" t="s">
        <v>22</v>
      </c>
      <c r="G17" s="1" t="s">
        <v>28</v>
      </c>
      <c r="H17" s="3">
        <v>162571</v>
      </c>
      <c r="I17" s="3">
        <v>162571</v>
      </c>
      <c r="J17" s="5">
        <v>45467</v>
      </c>
      <c r="K17" s="1" t="s">
        <v>8</v>
      </c>
    </row>
    <row r="18" spans="2:11" x14ac:dyDescent="0.25">
      <c r="B18" s="5" t="s">
        <v>27</v>
      </c>
      <c r="C18" s="5" t="s">
        <v>27</v>
      </c>
      <c r="D18" s="1">
        <v>5077019620</v>
      </c>
      <c r="E18" s="1" t="s">
        <v>1</v>
      </c>
      <c r="F18" s="1" t="s">
        <v>22</v>
      </c>
      <c r="G18" s="1" t="s">
        <v>29</v>
      </c>
      <c r="H18" s="3">
        <v>53264</v>
      </c>
      <c r="I18" s="3">
        <v>53264</v>
      </c>
      <c r="J18" s="5">
        <v>45435</v>
      </c>
      <c r="K18" s="1" t="s">
        <v>5</v>
      </c>
    </row>
    <row r="19" spans="2:11" x14ac:dyDescent="0.25">
      <c r="B19" s="5" t="s">
        <v>71</v>
      </c>
      <c r="C19" s="5" t="s">
        <v>71</v>
      </c>
      <c r="D19" s="1" t="s">
        <v>70</v>
      </c>
      <c r="E19" s="1" t="s">
        <v>1</v>
      </c>
      <c r="F19" s="1" t="s">
        <v>67</v>
      </c>
      <c r="G19" s="1" t="s">
        <v>69</v>
      </c>
      <c r="H19" s="3">
        <v>14602</v>
      </c>
      <c r="I19" s="3">
        <v>14602</v>
      </c>
      <c r="J19" s="5" t="s">
        <v>71</v>
      </c>
      <c r="K19" s="1" t="s">
        <v>38</v>
      </c>
    </row>
    <row r="20" spans="2:11" x14ac:dyDescent="0.25">
      <c r="B20" s="5" t="s">
        <v>36</v>
      </c>
      <c r="C20" s="5" t="s">
        <v>36</v>
      </c>
      <c r="D20" s="1" t="s">
        <v>34</v>
      </c>
      <c r="E20" s="1" t="s">
        <v>1</v>
      </c>
      <c r="F20" s="1" t="s">
        <v>35</v>
      </c>
      <c r="G20" s="1" t="s">
        <v>37</v>
      </c>
      <c r="H20" s="3">
        <v>3600</v>
      </c>
      <c r="I20" s="3">
        <v>3600</v>
      </c>
      <c r="J20" s="5" t="s">
        <v>36</v>
      </c>
      <c r="K20" s="1" t="s">
        <v>38</v>
      </c>
    </row>
    <row r="21" spans="2:11" x14ac:dyDescent="0.25">
      <c r="B21" s="5" t="s">
        <v>30</v>
      </c>
      <c r="C21" s="5" t="s">
        <v>30</v>
      </c>
      <c r="D21" s="1">
        <v>5077019679</v>
      </c>
      <c r="E21" s="1" t="s">
        <v>1</v>
      </c>
      <c r="F21" s="1" t="s">
        <v>22</v>
      </c>
      <c r="G21" s="1" t="s">
        <v>31</v>
      </c>
      <c r="H21" s="3">
        <v>30378</v>
      </c>
      <c r="I21" s="3">
        <v>30378</v>
      </c>
      <c r="J21" s="5">
        <v>45441</v>
      </c>
      <c r="K21" s="1" t="s">
        <v>5</v>
      </c>
    </row>
    <row r="22" spans="2:11" x14ac:dyDescent="0.25">
      <c r="B22" s="5" t="s">
        <v>30</v>
      </c>
      <c r="C22" s="5" t="s">
        <v>30</v>
      </c>
      <c r="D22" s="1" t="s">
        <v>72</v>
      </c>
      <c r="E22" s="1" t="s">
        <v>1</v>
      </c>
      <c r="F22" s="1" t="s">
        <v>67</v>
      </c>
      <c r="G22" s="1" t="s">
        <v>69</v>
      </c>
      <c r="H22" s="3">
        <v>10002</v>
      </c>
      <c r="I22" s="3">
        <v>10002</v>
      </c>
      <c r="J22" s="5" t="s">
        <v>30</v>
      </c>
      <c r="K22" s="1" t="s">
        <v>38</v>
      </c>
    </row>
    <row r="23" spans="2:11" x14ac:dyDescent="0.25">
      <c r="B23" s="5">
        <v>45429</v>
      </c>
      <c r="C23" s="5">
        <v>45429</v>
      </c>
      <c r="D23" s="1" t="s">
        <v>92</v>
      </c>
      <c r="E23" s="1" t="s">
        <v>1</v>
      </c>
      <c r="F23" s="1" t="s">
        <v>93</v>
      </c>
      <c r="G23" s="1" t="s">
        <v>94</v>
      </c>
      <c r="H23" s="3">
        <v>292087</v>
      </c>
      <c r="I23" s="3">
        <v>292087</v>
      </c>
      <c r="J23" s="5">
        <v>45498</v>
      </c>
      <c r="K23" s="1" t="s">
        <v>9</v>
      </c>
    </row>
    <row r="24" spans="2:11" x14ac:dyDescent="0.25">
      <c r="B24" s="5" t="s">
        <v>32</v>
      </c>
      <c r="C24" s="5" t="s">
        <v>32</v>
      </c>
      <c r="D24" s="1">
        <v>5017121457</v>
      </c>
      <c r="E24" s="1" t="s">
        <v>1</v>
      </c>
      <c r="F24" s="1" t="s">
        <v>22</v>
      </c>
      <c r="G24" s="1" t="s">
        <v>33</v>
      </c>
      <c r="H24" s="3">
        <v>17780</v>
      </c>
      <c r="I24" s="3">
        <v>17780</v>
      </c>
      <c r="J24" s="5">
        <v>45467</v>
      </c>
      <c r="K24" s="1" t="s">
        <v>8</v>
      </c>
    </row>
    <row r="25" spans="2:11" x14ac:dyDescent="0.25">
      <c r="B25" s="5" t="s">
        <v>32</v>
      </c>
      <c r="C25" s="5" t="s">
        <v>32</v>
      </c>
      <c r="D25" s="1" t="s">
        <v>73</v>
      </c>
      <c r="E25" s="1" t="s">
        <v>1</v>
      </c>
      <c r="F25" s="1" t="s">
        <v>67</v>
      </c>
      <c r="G25" s="1" t="s">
        <v>69</v>
      </c>
      <c r="H25" s="3">
        <v>12018</v>
      </c>
      <c r="I25" s="3">
        <v>12018</v>
      </c>
      <c r="J25" s="5" t="s">
        <v>32</v>
      </c>
      <c r="K25" s="1" t="s">
        <v>38</v>
      </c>
    </row>
    <row r="26" spans="2:11" x14ac:dyDescent="0.25">
      <c r="B26" s="5" t="s">
        <v>75</v>
      </c>
      <c r="C26" s="5" t="s">
        <v>75</v>
      </c>
      <c r="D26" s="1" t="s">
        <v>74</v>
      </c>
      <c r="E26" s="1" t="s">
        <v>1</v>
      </c>
      <c r="F26" s="1" t="s">
        <v>67</v>
      </c>
      <c r="G26" s="1" t="s">
        <v>69</v>
      </c>
      <c r="H26" s="3">
        <v>14940</v>
      </c>
      <c r="I26" s="3">
        <v>14940</v>
      </c>
      <c r="J26" s="5" t="s">
        <v>75</v>
      </c>
      <c r="K26" s="1" t="s">
        <v>38</v>
      </c>
    </row>
    <row r="27" spans="2:11" x14ac:dyDescent="0.25">
      <c r="B27" s="5" t="s">
        <v>77</v>
      </c>
      <c r="C27" s="5" t="s">
        <v>77</v>
      </c>
      <c r="D27" s="1" t="s">
        <v>76</v>
      </c>
      <c r="E27" s="1" t="s">
        <v>1</v>
      </c>
      <c r="F27" s="1" t="s">
        <v>67</v>
      </c>
      <c r="G27" s="1" t="s">
        <v>69</v>
      </c>
      <c r="H27" s="3">
        <v>12057</v>
      </c>
      <c r="I27" s="3">
        <v>12057</v>
      </c>
      <c r="J27" s="5" t="s">
        <v>77</v>
      </c>
      <c r="K27" s="1" t="s">
        <v>38</v>
      </c>
    </row>
    <row r="28" spans="2:11" x14ac:dyDescent="0.25">
      <c r="B28" s="5" t="s">
        <v>15</v>
      </c>
      <c r="C28" s="5" t="s">
        <v>15</v>
      </c>
      <c r="D28" s="1" t="s">
        <v>14</v>
      </c>
      <c r="E28" s="1" t="s">
        <v>1</v>
      </c>
      <c r="F28" s="1" t="s">
        <v>11</v>
      </c>
      <c r="G28" s="1" t="s">
        <v>16</v>
      </c>
      <c r="H28" s="3">
        <v>25900</v>
      </c>
      <c r="I28" s="3">
        <v>25900</v>
      </c>
      <c r="J28" s="5">
        <v>45467</v>
      </c>
      <c r="K28" s="1" t="s">
        <v>8</v>
      </c>
    </row>
    <row r="29" spans="2:11" x14ac:dyDescent="0.25">
      <c r="B29" s="5"/>
      <c r="C29" s="5"/>
      <c r="D29" s="1"/>
      <c r="E29" s="1"/>
      <c r="F29" s="1"/>
      <c r="G29" s="1"/>
      <c r="H29" s="3"/>
      <c r="I29" s="3"/>
      <c r="J29" s="5"/>
      <c r="K29" s="1"/>
    </row>
    <row r="30" spans="2:11" x14ac:dyDescent="0.25">
      <c r="B30" s="16" t="s">
        <v>246</v>
      </c>
      <c r="C30" s="5"/>
      <c r="D30" s="1"/>
      <c r="E30" s="1"/>
      <c r="F30" s="1"/>
      <c r="G30" s="1"/>
      <c r="H30" s="13">
        <v>1600000</v>
      </c>
      <c r="I30" s="3"/>
      <c r="J30" s="5"/>
      <c r="K30" s="1"/>
    </row>
    <row r="31" spans="2:11" x14ac:dyDescent="0.25">
      <c r="B31" s="5"/>
      <c r="C31" s="5"/>
      <c r="D31" s="1"/>
      <c r="E31" s="1"/>
      <c r="F31" s="1"/>
      <c r="G31" s="1"/>
      <c r="H31" s="3"/>
      <c r="I31" s="3"/>
      <c r="J31" s="5"/>
      <c r="K31" s="1"/>
    </row>
    <row r="32" spans="2:11" x14ac:dyDescent="0.25">
      <c r="B32" s="8">
        <v>45481</v>
      </c>
      <c r="C32" s="6"/>
      <c r="D32" s="6" t="s">
        <v>96</v>
      </c>
      <c r="E32" s="6" t="s">
        <v>189</v>
      </c>
      <c r="F32" s="6" t="s">
        <v>67</v>
      </c>
      <c r="G32" s="6" t="s">
        <v>97</v>
      </c>
      <c r="H32" s="7">
        <v>15594</v>
      </c>
      <c r="I32" s="7">
        <v>15594</v>
      </c>
      <c r="J32" s="8" t="s">
        <v>95</v>
      </c>
      <c r="K32" s="6" t="s">
        <v>190</v>
      </c>
    </row>
    <row r="33" spans="2:11" x14ac:dyDescent="0.25">
      <c r="B33" s="8" t="s">
        <v>98</v>
      </c>
      <c r="C33" s="6"/>
      <c r="D33" s="6" t="s">
        <v>99</v>
      </c>
      <c r="E33" s="6" t="s">
        <v>189</v>
      </c>
      <c r="F33" s="6" t="s">
        <v>67</v>
      </c>
      <c r="G33" s="6" t="s">
        <v>97</v>
      </c>
      <c r="H33" s="7">
        <v>14996</v>
      </c>
      <c r="I33" s="7">
        <v>14996</v>
      </c>
      <c r="J33" s="8" t="s">
        <v>98</v>
      </c>
      <c r="K33" s="6" t="s">
        <v>191</v>
      </c>
    </row>
    <row r="34" spans="2:11" x14ac:dyDescent="0.25">
      <c r="B34" s="8" t="s">
        <v>104</v>
      </c>
      <c r="C34" s="6"/>
      <c r="D34" s="6" t="s">
        <v>105</v>
      </c>
      <c r="E34" s="6" t="s">
        <v>189</v>
      </c>
      <c r="F34" s="6" t="s">
        <v>90</v>
      </c>
      <c r="G34" s="6" t="s">
        <v>91</v>
      </c>
      <c r="H34" s="7">
        <v>61497</v>
      </c>
      <c r="I34" s="7">
        <v>61497</v>
      </c>
      <c r="J34" s="8">
        <v>45497</v>
      </c>
      <c r="K34" s="6" t="s">
        <v>9</v>
      </c>
    </row>
    <row r="35" spans="2:11" x14ac:dyDescent="0.25">
      <c r="B35" s="8" t="s">
        <v>104</v>
      </c>
      <c r="C35" s="6"/>
      <c r="D35" s="6" t="s">
        <v>106</v>
      </c>
      <c r="E35" s="6" t="s">
        <v>189</v>
      </c>
      <c r="F35" s="6" t="s">
        <v>107</v>
      </c>
      <c r="G35" s="6" t="s">
        <v>108</v>
      </c>
      <c r="H35" s="7">
        <v>2050</v>
      </c>
      <c r="I35" s="7">
        <v>2050</v>
      </c>
      <c r="J35" s="8" t="s">
        <v>104</v>
      </c>
      <c r="K35" s="6" t="s">
        <v>192</v>
      </c>
    </row>
    <row r="36" spans="2:11" x14ac:dyDescent="0.25">
      <c r="B36" s="8" t="s">
        <v>104</v>
      </c>
      <c r="C36" s="6"/>
      <c r="D36" s="6" t="s">
        <v>109</v>
      </c>
      <c r="E36" s="6" t="s">
        <v>189</v>
      </c>
      <c r="F36" s="6" t="s">
        <v>67</v>
      </c>
      <c r="G36" s="6" t="s">
        <v>69</v>
      </c>
      <c r="H36" s="7">
        <v>14016</v>
      </c>
      <c r="I36" s="7">
        <v>14016</v>
      </c>
      <c r="J36" s="8" t="s">
        <v>104</v>
      </c>
      <c r="K36" s="6" t="s">
        <v>193</v>
      </c>
    </row>
    <row r="37" spans="2:11" x14ac:dyDescent="0.25">
      <c r="B37" s="8" t="s">
        <v>113</v>
      </c>
      <c r="C37" s="6"/>
      <c r="D37" s="6" t="s">
        <v>117</v>
      </c>
      <c r="E37" s="6" t="s">
        <v>189</v>
      </c>
      <c r="F37" s="6" t="s">
        <v>35</v>
      </c>
      <c r="G37" s="6" t="s">
        <v>118</v>
      </c>
      <c r="H37" s="7">
        <v>376900</v>
      </c>
      <c r="I37" s="7">
        <v>376900</v>
      </c>
      <c r="J37" s="8">
        <v>45499</v>
      </c>
      <c r="K37" s="6" t="s">
        <v>9</v>
      </c>
    </row>
    <row r="38" spans="2:11" x14ac:dyDescent="0.25">
      <c r="B38" s="8" t="s">
        <v>119</v>
      </c>
      <c r="C38" s="6"/>
      <c r="D38" s="6" t="s">
        <v>120</v>
      </c>
      <c r="E38" s="6" t="s">
        <v>189</v>
      </c>
      <c r="F38" s="6" t="s">
        <v>67</v>
      </c>
      <c r="G38" s="6" t="s">
        <v>97</v>
      </c>
      <c r="H38" s="7">
        <v>20000</v>
      </c>
      <c r="I38" s="7">
        <v>20000</v>
      </c>
      <c r="J38" s="8" t="s">
        <v>119</v>
      </c>
      <c r="K38" s="6" t="s">
        <v>195</v>
      </c>
    </row>
    <row r="39" spans="2:11" x14ac:dyDescent="0.25">
      <c r="B39" s="8" t="s">
        <v>119</v>
      </c>
      <c r="C39" s="6"/>
      <c r="D39" s="6" t="s">
        <v>121</v>
      </c>
      <c r="E39" s="6" t="s">
        <v>189</v>
      </c>
      <c r="F39" s="6" t="s">
        <v>67</v>
      </c>
      <c r="G39" s="6" t="s">
        <v>97</v>
      </c>
      <c r="H39" s="7">
        <v>19988</v>
      </c>
      <c r="I39" s="7">
        <v>19988</v>
      </c>
      <c r="J39" s="8" t="s">
        <v>119</v>
      </c>
      <c r="K39" s="6" t="s">
        <v>196</v>
      </c>
    </row>
    <row r="40" spans="2:11" x14ac:dyDescent="0.25">
      <c r="B40" s="8" t="s">
        <v>119</v>
      </c>
      <c r="C40" s="6"/>
      <c r="D40" s="6" t="s">
        <v>122</v>
      </c>
      <c r="E40" s="6" t="s">
        <v>189</v>
      </c>
      <c r="F40" s="6" t="s">
        <v>67</v>
      </c>
      <c r="G40" s="6" t="s">
        <v>97</v>
      </c>
      <c r="H40" s="7">
        <v>28991</v>
      </c>
      <c r="I40" s="7">
        <v>28991</v>
      </c>
      <c r="J40" s="8" t="s">
        <v>119</v>
      </c>
      <c r="K40" s="6" t="s">
        <v>197</v>
      </c>
    </row>
    <row r="41" spans="2:11" x14ac:dyDescent="0.25">
      <c r="B41" s="8" t="s">
        <v>126</v>
      </c>
      <c r="C41" s="6"/>
      <c r="D41" s="6" t="s">
        <v>127</v>
      </c>
      <c r="E41" s="6" t="s">
        <v>189</v>
      </c>
      <c r="F41" s="6" t="s">
        <v>67</v>
      </c>
      <c r="G41" s="6" t="s">
        <v>97</v>
      </c>
      <c r="H41" s="7">
        <v>20364</v>
      </c>
      <c r="I41" s="7">
        <v>20364</v>
      </c>
      <c r="J41" s="8" t="s">
        <v>126</v>
      </c>
      <c r="K41" s="6" t="s">
        <v>198</v>
      </c>
    </row>
    <row r="42" spans="2:11" x14ac:dyDescent="0.25">
      <c r="B42" s="8" t="s">
        <v>128</v>
      </c>
      <c r="C42" s="6"/>
      <c r="D42" s="6" t="s">
        <v>129</v>
      </c>
      <c r="E42" s="6" t="s">
        <v>189</v>
      </c>
      <c r="F42" s="6" t="s">
        <v>67</v>
      </c>
      <c r="G42" s="6" t="s">
        <v>97</v>
      </c>
      <c r="H42" s="7">
        <v>11201</v>
      </c>
      <c r="I42" s="7">
        <v>11201</v>
      </c>
      <c r="J42" s="8" t="s">
        <v>128</v>
      </c>
      <c r="K42" s="6" t="s">
        <v>199</v>
      </c>
    </row>
    <row r="43" spans="2:11" x14ac:dyDescent="0.25">
      <c r="B43" s="8" t="s">
        <v>130</v>
      </c>
      <c r="C43" s="6"/>
      <c r="D43" s="6" t="s">
        <v>131</v>
      </c>
      <c r="E43" s="6" t="s">
        <v>189</v>
      </c>
      <c r="F43" s="11" t="s">
        <v>2</v>
      </c>
      <c r="G43" s="6" t="s">
        <v>132</v>
      </c>
      <c r="H43" s="7">
        <v>1200150</v>
      </c>
      <c r="I43" s="7">
        <v>1200150</v>
      </c>
      <c r="J43" s="8">
        <v>45519</v>
      </c>
      <c r="K43" s="6" t="s">
        <v>200</v>
      </c>
    </row>
    <row r="44" spans="2:11" x14ac:dyDescent="0.25">
      <c r="B44" s="8"/>
      <c r="C44" s="6"/>
      <c r="D44" s="6"/>
      <c r="E44" s="6"/>
      <c r="F44" s="6"/>
      <c r="G44" s="6"/>
      <c r="H44" s="7"/>
      <c r="I44" s="7"/>
      <c r="J44" s="8"/>
      <c r="K44" s="6"/>
    </row>
    <row r="45" spans="2:11" x14ac:dyDescent="0.25">
      <c r="B45" s="8" t="s">
        <v>133</v>
      </c>
      <c r="C45" s="6"/>
      <c r="D45" s="6" t="s">
        <v>134</v>
      </c>
      <c r="E45" s="6" t="s">
        <v>189</v>
      </c>
      <c r="F45" s="6" t="s">
        <v>67</v>
      </c>
      <c r="G45" s="6" t="s">
        <v>97</v>
      </c>
      <c r="H45" s="7">
        <v>13566</v>
      </c>
      <c r="I45" s="7">
        <v>13566</v>
      </c>
      <c r="J45" s="8" t="s">
        <v>133</v>
      </c>
      <c r="K45" s="6" t="s">
        <v>201</v>
      </c>
    </row>
    <row r="46" spans="2:11" x14ac:dyDescent="0.25">
      <c r="B46" s="8" t="s">
        <v>135</v>
      </c>
      <c r="C46" s="6"/>
      <c r="D46" s="6" t="s">
        <v>136</v>
      </c>
      <c r="E46" s="6" t="s">
        <v>189</v>
      </c>
      <c r="F46" s="6" t="s">
        <v>67</v>
      </c>
      <c r="G46" s="6" t="s">
        <v>97</v>
      </c>
      <c r="H46" s="7">
        <v>17993</v>
      </c>
      <c r="I46" s="7">
        <v>17993</v>
      </c>
      <c r="J46" s="8" t="s">
        <v>135</v>
      </c>
      <c r="K46" s="6" t="s">
        <v>202</v>
      </c>
    </row>
    <row r="47" spans="2:11" x14ac:dyDescent="0.25">
      <c r="B47" s="8" t="s">
        <v>137</v>
      </c>
      <c r="C47" s="6"/>
      <c r="D47" s="6" t="s">
        <v>138</v>
      </c>
      <c r="E47" s="6" t="s">
        <v>189</v>
      </c>
      <c r="F47" s="6" t="s">
        <v>11</v>
      </c>
      <c r="G47" s="6" t="s">
        <v>139</v>
      </c>
      <c r="H47" s="7">
        <v>16370</v>
      </c>
      <c r="I47" s="7">
        <v>16370</v>
      </c>
      <c r="J47" s="8">
        <v>45510</v>
      </c>
      <c r="K47" s="6" t="s">
        <v>203</v>
      </c>
    </row>
    <row r="48" spans="2:11" x14ac:dyDescent="0.25">
      <c r="B48" s="8" t="s">
        <v>140</v>
      </c>
      <c r="C48" s="6"/>
      <c r="D48" s="6" t="s">
        <v>143</v>
      </c>
      <c r="E48" s="6" t="s">
        <v>189</v>
      </c>
      <c r="F48" s="6" t="s">
        <v>67</v>
      </c>
      <c r="G48" s="6" t="s">
        <v>97</v>
      </c>
      <c r="H48" s="7">
        <v>10004</v>
      </c>
      <c r="I48" s="7">
        <v>10004</v>
      </c>
      <c r="J48" s="8" t="s">
        <v>140</v>
      </c>
      <c r="K48" s="6" t="s">
        <v>205</v>
      </c>
    </row>
    <row r="49" spans="2:11" x14ac:dyDescent="0.25">
      <c r="B49" s="8" t="s">
        <v>146</v>
      </c>
      <c r="C49" s="6"/>
      <c r="D49" s="6" t="s">
        <v>147</v>
      </c>
      <c r="E49" s="6" t="s">
        <v>189</v>
      </c>
      <c r="F49" s="6" t="s">
        <v>67</v>
      </c>
      <c r="G49" s="6" t="s">
        <v>79</v>
      </c>
      <c r="H49" s="7">
        <v>14097</v>
      </c>
      <c r="I49" s="7">
        <v>14097</v>
      </c>
      <c r="J49" s="8" t="s">
        <v>146</v>
      </c>
      <c r="K49" s="6" t="s">
        <v>207</v>
      </c>
    </row>
    <row r="50" spans="2:11" x14ac:dyDescent="0.25">
      <c r="B50" s="8" t="s">
        <v>148</v>
      </c>
      <c r="C50" s="6"/>
      <c r="D50" s="6" t="s">
        <v>149</v>
      </c>
      <c r="E50" s="6" t="s">
        <v>189</v>
      </c>
      <c r="F50" s="6" t="s">
        <v>67</v>
      </c>
      <c r="G50" s="6" t="s">
        <v>97</v>
      </c>
      <c r="H50" s="7">
        <v>3295</v>
      </c>
      <c r="I50" s="7">
        <v>3295</v>
      </c>
      <c r="J50" s="8" t="s">
        <v>148</v>
      </c>
      <c r="K50" s="6" t="s">
        <v>208</v>
      </c>
    </row>
    <row r="51" spans="2:11" x14ac:dyDescent="0.25">
      <c r="B51" s="8" t="s">
        <v>150</v>
      </c>
      <c r="C51" s="6"/>
      <c r="D51" s="6" t="s">
        <v>151</v>
      </c>
      <c r="E51" s="6" t="s">
        <v>189</v>
      </c>
      <c r="F51" s="6" t="s">
        <v>67</v>
      </c>
      <c r="G51" s="6" t="s">
        <v>97</v>
      </c>
      <c r="H51" s="7">
        <v>10014</v>
      </c>
      <c r="I51" s="7">
        <v>10014</v>
      </c>
      <c r="J51" s="8" t="s">
        <v>150</v>
      </c>
      <c r="K51" s="6" t="s">
        <v>209</v>
      </c>
    </row>
    <row r="52" spans="2:11" x14ac:dyDescent="0.25">
      <c r="B52" s="8" t="s">
        <v>150</v>
      </c>
      <c r="C52" s="6"/>
      <c r="D52" s="6" t="s">
        <v>152</v>
      </c>
      <c r="E52" s="6" t="s">
        <v>189</v>
      </c>
      <c r="F52" s="6" t="s">
        <v>67</v>
      </c>
      <c r="G52" s="6" t="s">
        <v>97</v>
      </c>
      <c r="H52" s="7">
        <v>9006</v>
      </c>
      <c r="I52" s="7">
        <v>9006</v>
      </c>
      <c r="J52" s="8" t="s">
        <v>150</v>
      </c>
      <c r="K52" s="6" t="s">
        <v>210</v>
      </c>
    </row>
    <row r="53" spans="2:11" x14ac:dyDescent="0.25">
      <c r="B53" s="8" t="s">
        <v>153</v>
      </c>
      <c r="C53" s="6"/>
      <c r="D53" s="6" t="s">
        <v>154</v>
      </c>
      <c r="E53" s="6" t="s">
        <v>189</v>
      </c>
      <c r="F53" s="6" t="s">
        <v>22</v>
      </c>
      <c r="G53" s="6" t="s">
        <v>155</v>
      </c>
      <c r="H53" s="7">
        <v>168021</v>
      </c>
      <c r="I53" s="7">
        <v>168021</v>
      </c>
      <c r="J53" s="8">
        <v>45559</v>
      </c>
      <c r="K53" s="6" t="s">
        <v>194</v>
      </c>
    </row>
    <row r="54" spans="2:11" x14ac:dyDescent="0.25">
      <c r="B54" s="8" t="s">
        <v>153</v>
      </c>
      <c r="C54" s="6"/>
      <c r="D54" s="6" t="s">
        <v>156</v>
      </c>
      <c r="E54" s="6" t="s">
        <v>189</v>
      </c>
      <c r="F54" s="6" t="s">
        <v>67</v>
      </c>
      <c r="G54" s="6" t="s">
        <v>97</v>
      </c>
      <c r="H54" s="7">
        <v>13709</v>
      </c>
      <c r="I54" s="7">
        <v>13709</v>
      </c>
      <c r="J54" s="8" t="s">
        <v>153</v>
      </c>
      <c r="K54" s="6" t="s">
        <v>211</v>
      </c>
    </row>
    <row r="55" spans="2:11" x14ac:dyDescent="0.25">
      <c r="B55" s="8" t="s">
        <v>160</v>
      </c>
      <c r="C55" s="6"/>
      <c r="D55" s="6" t="s">
        <v>161</v>
      </c>
      <c r="E55" s="6" t="s">
        <v>189</v>
      </c>
      <c r="F55" s="6" t="s">
        <v>67</v>
      </c>
      <c r="G55" s="6" t="s">
        <v>97</v>
      </c>
      <c r="H55" s="7">
        <v>24504</v>
      </c>
      <c r="I55" s="7">
        <v>24504</v>
      </c>
      <c r="J55" s="8" t="s">
        <v>160</v>
      </c>
      <c r="K55" s="6" t="s">
        <v>213</v>
      </c>
    </row>
    <row r="56" spans="2:11" x14ac:dyDescent="0.25">
      <c r="B56" s="8" t="s">
        <v>164</v>
      </c>
      <c r="C56" s="6"/>
      <c r="D56" s="6" t="s">
        <v>165</v>
      </c>
      <c r="E56" s="6" t="s">
        <v>189</v>
      </c>
      <c r="F56" s="6" t="s">
        <v>67</v>
      </c>
      <c r="G56" s="6" t="s">
        <v>97</v>
      </c>
      <c r="H56" s="7">
        <v>8990</v>
      </c>
      <c r="I56" s="7">
        <v>8990</v>
      </c>
      <c r="J56" s="8" t="s">
        <v>164</v>
      </c>
      <c r="K56" s="6" t="s">
        <v>214</v>
      </c>
    </row>
    <row r="57" spans="2:11" x14ac:dyDescent="0.25">
      <c r="B57" s="8" t="s">
        <v>167</v>
      </c>
      <c r="C57" s="6"/>
      <c r="D57" s="6" t="s">
        <v>168</v>
      </c>
      <c r="E57" s="6" t="s">
        <v>189</v>
      </c>
      <c r="F57" s="11" t="s">
        <v>2</v>
      </c>
      <c r="G57" s="6" t="s">
        <v>132</v>
      </c>
      <c r="H57" s="7">
        <v>1200150</v>
      </c>
      <c r="I57" s="7">
        <v>1200150</v>
      </c>
      <c r="J57" s="8">
        <v>45559</v>
      </c>
      <c r="K57" s="6" t="s">
        <v>194</v>
      </c>
    </row>
    <row r="58" spans="2:11" x14ac:dyDescent="0.25">
      <c r="B58" s="8"/>
      <c r="C58" s="6"/>
      <c r="D58" s="6"/>
      <c r="E58" s="6"/>
      <c r="F58" s="6"/>
      <c r="G58" s="6"/>
      <c r="H58" s="7"/>
      <c r="I58" s="7"/>
      <c r="J58" s="8"/>
      <c r="K58" s="6"/>
    </row>
    <row r="59" spans="2:11" x14ac:dyDescent="0.25">
      <c r="B59" s="8" t="s">
        <v>169</v>
      </c>
      <c r="C59" s="6"/>
      <c r="D59" s="6" t="s">
        <v>170</v>
      </c>
      <c r="E59" s="6" t="s">
        <v>189</v>
      </c>
      <c r="F59" s="6" t="s">
        <v>67</v>
      </c>
      <c r="G59" s="6" t="s">
        <v>97</v>
      </c>
      <c r="H59" s="7">
        <v>20260</v>
      </c>
      <c r="I59" s="7">
        <v>20260</v>
      </c>
      <c r="J59" s="8" t="s">
        <v>169</v>
      </c>
      <c r="K59" s="6" t="s">
        <v>215</v>
      </c>
    </row>
    <row r="60" spans="2:11" x14ac:dyDescent="0.25">
      <c r="B60" s="8">
        <v>45550</v>
      </c>
      <c r="C60" s="6"/>
      <c r="D60" s="6" t="s">
        <v>172</v>
      </c>
      <c r="E60" s="6" t="s">
        <v>189</v>
      </c>
      <c r="F60" s="6" t="s">
        <v>67</v>
      </c>
      <c r="G60" s="6" t="s">
        <v>97</v>
      </c>
      <c r="H60" s="7">
        <v>39015</v>
      </c>
      <c r="I60" s="7">
        <v>39015</v>
      </c>
      <c r="J60" s="8" t="s">
        <v>171</v>
      </c>
      <c r="K60" s="6" t="s">
        <v>216</v>
      </c>
    </row>
    <row r="61" spans="2:11" x14ac:dyDescent="0.25">
      <c r="B61" s="8" t="s">
        <v>173</v>
      </c>
      <c r="C61" s="6"/>
      <c r="D61" s="6" t="s">
        <v>174</v>
      </c>
      <c r="E61" s="6" t="s">
        <v>189</v>
      </c>
      <c r="F61" s="6" t="s">
        <v>67</v>
      </c>
      <c r="G61" s="6" t="s">
        <v>97</v>
      </c>
      <c r="H61" s="7">
        <v>33408</v>
      </c>
      <c r="I61" s="7">
        <v>33408</v>
      </c>
      <c r="J61" s="8" t="s">
        <v>173</v>
      </c>
      <c r="K61" s="6" t="s">
        <v>217</v>
      </c>
    </row>
    <row r="62" spans="2:11" x14ac:dyDescent="0.25">
      <c r="B62" s="8" t="s">
        <v>179</v>
      </c>
      <c r="C62" s="6"/>
      <c r="D62" s="6" t="s">
        <v>180</v>
      </c>
      <c r="E62" s="6" t="s">
        <v>189</v>
      </c>
      <c r="F62" s="6" t="s">
        <v>35</v>
      </c>
      <c r="G62" s="6" t="s">
        <v>181</v>
      </c>
      <c r="H62" s="7">
        <v>47890</v>
      </c>
      <c r="I62" s="7">
        <v>47890</v>
      </c>
      <c r="J62" s="8">
        <v>45567</v>
      </c>
      <c r="K62" s="6" t="s">
        <v>218</v>
      </c>
    </row>
    <row r="63" spans="2:11" x14ac:dyDescent="0.25">
      <c r="B63" s="8" t="s">
        <v>179</v>
      </c>
      <c r="C63" s="6"/>
      <c r="D63" s="6" t="s">
        <v>182</v>
      </c>
      <c r="E63" s="6" t="s">
        <v>189</v>
      </c>
      <c r="F63" s="6" t="s">
        <v>67</v>
      </c>
      <c r="G63" s="6" t="s">
        <v>97</v>
      </c>
      <c r="H63" s="7">
        <v>14676</v>
      </c>
      <c r="I63" s="7">
        <v>14676</v>
      </c>
      <c r="J63" s="8" t="s">
        <v>179</v>
      </c>
      <c r="K63" s="6" t="s">
        <v>219</v>
      </c>
    </row>
    <row r="64" spans="2:11" x14ac:dyDescent="0.25">
      <c r="B64" s="8" t="s">
        <v>185</v>
      </c>
      <c r="C64" s="6"/>
      <c r="D64" s="6" t="s">
        <v>186</v>
      </c>
      <c r="E64" s="6" t="s">
        <v>189</v>
      </c>
      <c r="F64" s="6" t="s">
        <v>67</v>
      </c>
      <c r="G64" s="6" t="s">
        <v>97</v>
      </c>
      <c r="H64" s="7">
        <v>15495</v>
      </c>
      <c r="I64" s="7">
        <v>15495</v>
      </c>
      <c r="J64" s="8" t="s">
        <v>185</v>
      </c>
      <c r="K64" s="6" t="s">
        <v>220</v>
      </c>
    </row>
    <row r="65" spans="2:11" x14ac:dyDescent="0.25">
      <c r="B65" s="8"/>
      <c r="C65" s="6"/>
      <c r="D65" s="6"/>
      <c r="E65" s="6"/>
      <c r="F65" s="6"/>
      <c r="G65" s="6"/>
      <c r="H65" s="7"/>
      <c r="I65" s="7"/>
      <c r="J65" s="8"/>
      <c r="K65" s="6"/>
    </row>
    <row r="66" spans="2:11" x14ac:dyDescent="0.25">
      <c r="B66" s="15" t="s">
        <v>238</v>
      </c>
      <c r="C66" s="6"/>
      <c r="D66" s="6"/>
      <c r="E66" s="6"/>
      <c r="F66" s="6"/>
      <c r="G66" s="6"/>
      <c r="H66" s="12">
        <v>1500000</v>
      </c>
      <c r="I66" s="7"/>
      <c r="J66" s="8"/>
      <c r="K66" s="6"/>
    </row>
    <row r="67" spans="2:11" x14ac:dyDescent="0.25">
      <c r="B67" s="8"/>
      <c r="C67" s="6"/>
      <c r="D67" s="6"/>
      <c r="E67" s="6"/>
      <c r="F67" s="6"/>
      <c r="G67" s="6"/>
      <c r="H67" s="7"/>
      <c r="I67" s="7"/>
      <c r="J67" s="8"/>
      <c r="K67" s="6"/>
    </row>
    <row r="68" spans="2:11" x14ac:dyDescent="0.25">
      <c r="B68" s="15" t="s">
        <v>239</v>
      </c>
      <c r="C68" s="6"/>
      <c r="D68" s="6"/>
      <c r="E68" s="6"/>
      <c r="F68" s="6"/>
      <c r="G68" s="6"/>
      <c r="H68" s="12">
        <v>1200000</v>
      </c>
      <c r="I68" s="7"/>
      <c r="J68" s="8"/>
      <c r="K68" s="6"/>
    </row>
    <row r="69" spans="2:11" x14ac:dyDescent="0.25">
      <c r="B69" s="8"/>
      <c r="C69" s="6"/>
      <c r="D69" s="6"/>
      <c r="E69" s="6"/>
      <c r="F69" s="6"/>
      <c r="G69" s="6"/>
      <c r="H69" s="7"/>
      <c r="I69" s="7"/>
      <c r="J69" s="8"/>
      <c r="K69" s="6"/>
    </row>
    <row r="70" spans="2:11" x14ac:dyDescent="0.25">
      <c r="B70" s="15" t="s">
        <v>237</v>
      </c>
      <c r="C70" s="6"/>
      <c r="D70" s="6"/>
      <c r="E70" s="6"/>
      <c r="F70" s="6"/>
      <c r="G70" s="6"/>
      <c r="H70" s="12">
        <v>1200000</v>
      </c>
      <c r="I70" s="7"/>
      <c r="J70" s="8"/>
      <c r="K70" s="6"/>
    </row>
    <row r="72" spans="2:11" x14ac:dyDescent="0.25">
      <c r="H72" s="2">
        <f>SUM(H16:H71)</f>
        <v>10447259</v>
      </c>
      <c r="I72" s="2">
        <f>SUM(I16:I71)</f>
        <v>4947259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G5"/>
  <sheetViews>
    <sheetView workbookViewId="0">
      <selection activeCell="A3" sqref="A3:XFD3"/>
    </sheetView>
  </sheetViews>
  <sheetFormatPr defaultRowHeight="15" x14ac:dyDescent="0.25"/>
  <cols>
    <col min="2" max="2" width="10.140625" bestFit="1" customWidth="1"/>
    <col min="3" max="3" width="23.5703125" customWidth="1"/>
    <col min="4" max="4" width="32.7109375" customWidth="1"/>
    <col min="5" max="5" width="15.140625" bestFit="1" customWidth="1"/>
    <col min="6" max="6" width="20.85546875" customWidth="1"/>
    <col min="7" max="7" width="15.28515625" customWidth="1"/>
  </cols>
  <sheetData>
    <row r="2" spans="2:7" x14ac:dyDescent="0.25">
      <c r="B2" s="5" t="s">
        <v>68</v>
      </c>
      <c r="C2" s="1" t="s">
        <v>66</v>
      </c>
      <c r="D2" s="1" t="s">
        <v>1</v>
      </c>
      <c r="E2" s="1" t="s">
        <v>67</v>
      </c>
      <c r="F2" s="1" t="s">
        <v>69</v>
      </c>
      <c r="G2" s="3">
        <v>12256</v>
      </c>
    </row>
    <row r="3" spans="2:7" x14ac:dyDescent="0.25">
      <c r="B3" s="4">
        <v>45519</v>
      </c>
      <c r="C3" t="s">
        <v>223</v>
      </c>
      <c r="D3" t="s">
        <v>224</v>
      </c>
      <c r="F3" t="s">
        <v>225</v>
      </c>
      <c r="G3" s="2">
        <v>1531137</v>
      </c>
    </row>
    <row r="5" spans="2:7" x14ac:dyDescent="0.25">
      <c r="G5" s="2">
        <f>SUM(G2:G4)</f>
        <v>1543393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2:L24"/>
  <sheetViews>
    <sheetView topLeftCell="B1" workbookViewId="0">
      <selection activeCell="G3" sqref="G3:I3"/>
    </sheetView>
  </sheetViews>
  <sheetFormatPr defaultRowHeight="15" x14ac:dyDescent="0.25"/>
  <cols>
    <col min="3" max="3" width="16.42578125" customWidth="1"/>
    <col min="4" max="4" width="14" customWidth="1"/>
    <col min="5" max="5" width="16.140625" customWidth="1"/>
    <col min="6" max="6" width="15" customWidth="1"/>
    <col min="7" max="7" width="21.7109375" customWidth="1"/>
    <col min="8" max="8" width="44.140625" customWidth="1"/>
    <col min="9" max="9" width="22" customWidth="1"/>
    <col min="10" max="10" width="16" customWidth="1"/>
    <col min="11" max="11" width="16.7109375" customWidth="1"/>
  </cols>
  <sheetData>
    <row r="2" spans="3:12" x14ac:dyDescent="0.25">
      <c r="C2" s="5" t="s">
        <v>50</v>
      </c>
      <c r="D2" s="5">
        <v>45388</v>
      </c>
      <c r="E2" s="1" t="s">
        <v>48</v>
      </c>
      <c r="F2" s="1" t="s">
        <v>1</v>
      </c>
      <c r="G2" s="10" t="s">
        <v>49</v>
      </c>
      <c r="H2" s="10" t="s">
        <v>51</v>
      </c>
      <c r="I2" s="13">
        <v>199890</v>
      </c>
      <c r="J2" s="3">
        <v>199890</v>
      </c>
      <c r="K2" s="5">
        <v>45399</v>
      </c>
      <c r="L2" s="1" t="s">
        <v>21</v>
      </c>
    </row>
    <row r="3" spans="3:12" x14ac:dyDescent="0.25">
      <c r="C3" s="5">
        <v>45425</v>
      </c>
      <c r="D3" s="5">
        <v>45426</v>
      </c>
      <c r="E3" s="1" t="s">
        <v>55</v>
      </c>
      <c r="F3" s="1" t="s">
        <v>1</v>
      </c>
      <c r="G3" s="10" t="s">
        <v>49</v>
      </c>
      <c r="H3" s="10" t="s">
        <v>56</v>
      </c>
      <c r="I3" s="13">
        <v>101608</v>
      </c>
      <c r="J3" s="3">
        <v>101608</v>
      </c>
      <c r="K3" s="5">
        <v>45434</v>
      </c>
      <c r="L3" s="1" t="s">
        <v>5</v>
      </c>
    </row>
    <row r="4" spans="3:12" x14ac:dyDescent="0.25">
      <c r="C4" s="5" t="s">
        <v>41</v>
      </c>
      <c r="D4" s="5" t="s">
        <v>41</v>
      </c>
      <c r="E4" s="1" t="s">
        <v>39</v>
      </c>
      <c r="F4" s="1" t="s">
        <v>1</v>
      </c>
      <c r="G4" s="1" t="s">
        <v>40</v>
      </c>
      <c r="H4" s="1" t="s">
        <v>42</v>
      </c>
      <c r="I4" s="3">
        <v>6990</v>
      </c>
      <c r="J4" s="3">
        <v>6990</v>
      </c>
      <c r="K4" s="5" t="s">
        <v>41</v>
      </c>
      <c r="L4" s="1" t="s">
        <v>38</v>
      </c>
    </row>
    <row r="5" spans="3:12" x14ac:dyDescent="0.25">
      <c r="C5" s="5" t="s">
        <v>44</v>
      </c>
      <c r="D5" s="5" t="s">
        <v>44</v>
      </c>
      <c r="E5" s="1" t="s">
        <v>43</v>
      </c>
      <c r="F5" s="1" t="s">
        <v>1</v>
      </c>
      <c r="G5" s="1" t="s">
        <v>40</v>
      </c>
      <c r="H5" s="1" t="s">
        <v>45</v>
      </c>
      <c r="I5" s="3">
        <v>35820</v>
      </c>
      <c r="J5" s="3">
        <v>35820</v>
      </c>
      <c r="K5" s="5">
        <v>45467</v>
      </c>
      <c r="L5" s="1" t="s">
        <v>8</v>
      </c>
    </row>
    <row r="6" spans="3:12" x14ac:dyDescent="0.25">
      <c r="C6" s="5" t="s">
        <v>44</v>
      </c>
      <c r="D6" s="5" t="s">
        <v>44</v>
      </c>
      <c r="E6" s="1" t="s">
        <v>46</v>
      </c>
      <c r="F6" s="1" t="s">
        <v>1</v>
      </c>
      <c r="G6" s="1" t="s">
        <v>40</v>
      </c>
      <c r="H6" s="1" t="s">
        <v>47</v>
      </c>
      <c r="I6" s="3">
        <v>17740</v>
      </c>
      <c r="J6" s="3">
        <v>17740</v>
      </c>
      <c r="K6" s="5" t="s">
        <v>44</v>
      </c>
      <c r="L6" s="1" t="s">
        <v>38</v>
      </c>
    </row>
    <row r="7" spans="3:12" x14ac:dyDescent="0.25">
      <c r="C7" s="5" t="s">
        <v>53</v>
      </c>
      <c r="D7" s="5" t="s">
        <v>53</v>
      </c>
      <c r="E7" s="1" t="s">
        <v>52</v>
      </c>
      <c r="F7" s="1" t="s">
        <v>1</v>
      </c>
      <c r="G7" s="1" t="s">
        <v>49</v>
      </c>
      <c r="H7" s="1" t="s">
        <v>54</v>
      </c>
      <c r="I7" s="3">
        <v>19495</v>
      </c>
      <c r="J7" s="3">
        <v>19495</v>
      </c>
      <c r="K7" s="5">
        <v>45477</v>
      </c>
      <c r="L7" s="1" t="s">
        <v>9</v>
      </c>
    </row>
    <row r="8" spans="3:12" x14ac:dyDescent="0.25">
      <c r="C8" s="8" t="s">
        <v>100</v>
      </c>
      <c r="D8" s="6"/>
      <c r="E8" s="11" t="s">
        <v>101</v>
      </c>
      <c r="F8" s="11" t="s">
        <v>189</v>
      </c>
      <c r="G8" s="11" t="s">
        <v>102</v>
      </c>
      <c r="H8" s="11" t="s">
        <v>103</v>
      </c>
      <c r="I8" s="12">
        <v>158521</v>
      </c>
      <c r="J8" s="12">
        <v>158521</v>
      </c>
      <c r="K8" s="8">
        <v>45497</v>
      </c>
      <c r="L8" s="6" t="s">
        <v>9</v>
      </c>
    </row>
    <row r="9" spans="3:12" x14ac:dyDescent="0.25">
      <c r="C9" s="8" t="s">
        <v>110</v>
      </c>
      <c r="D9" s="6"/>
      <c r="E9" s="6" t="s">
        <v>111</v>
      </c>
      <c r="F9" s="6" t="s">
        <v>189</v>
      </c>
      <c r="G9" s="6" t="s">
        <v>49</v>
      </c>
      <c r="H9" s="6" t="s">
        <v>112</v>
      </c>
      <c r="I9" s="7">
        <v>28237</v>
      </c>
      <c r="J9" s="7">
        <v>28237</v>
      </c>
      <c r="K9" s="8">
        <v>45497</v>
      </c>
      <c r="L9" s="6" t="s">
        <v>9</v>
      </c>
    </row>
    <row r="10" spans="3:12" x14ac:dyDescent="0.25">
      <c r="C10" s="8" t="s">
        <v>113</v>
      </c>
      <c r="D10" s="6"/>
      <c r="E10" s="6" t="s">
        <v>114</v>
      </c>
      <c r="F10" s="6" t="s">
        <v>189</v>
      </c>
      <c r="G10" s="6" t="s">
        <v>115</v>
      </c>
      <c r="H10" s="6" t="s">
        <v>116</v>
      </c>
      <c r="I10" s="7">
        <v>286385</v>
      </c>
      <c r="J10" s="7">
        <v>286385</v>
      </c>
      <c r="K10" s="8">
        <v>45559</v>
      </c>
      <c r="L10" s="6" t="s">
        <v>194</v>
      </c>
    </row>
    <row r="11" spans="3:12" x14ac:dyDescent="0.25">
      <c r="C11" s="8" t="s">
        <v>140</v>
      </c>
      <c r="D11" s="6"/>
      <c r="E11" s="6" t="s">
        <v>141</v>
      </c>
      <c r="F11" s="6" t="s">
        <v>189</v>
      </c>
      <c r="G11" s="6" t="s">
        <v>49</v>
      </c>
      <c r="H11" s="6" t="s">
        <v>142</v>
      </c>
      <c r="I11" s="7">
        <v>123774</v>
      </c>
      <c r="J11" s="7">
        <v>123774</v>
      </c>
      <c r="K11" s="8" t="s">
        <v>140</v>
      </c>
      <c r="L11" s="6" t="s">
        <v>204</v>
      </c>
    </row>
    <row r="12" spans="3:12" x14ac:dyDescent="0.25">
      <c r="C12" s="8">
        <v>45511</v>
      </c>
      <c r="D12" s="6"/>
      <c r="E12" s="11" t="s">
        <v>144</v>
      </c>
      <c r="F12" s="11" t="s">
        <v>189</v>
      </c>
      <c r="G12" s="11" t="s">
        <v>40</v>
      </c>
      <c r="H12" s="11" t="s">
        <v>145</v>
      </c>
      <c r="I12" s="12">
        <v>116100</v>
      </c>
      <c r="J12" s="12">
        <v>116100</v>
      </c>
      <c r="K12" s="8" t="s">
        <v>140</v>
      </c>
      <c r="L12" s="6" t="s">
        <v>206</v>
      </c>
    </row>
    <row r="13" spans="3:12" x14ac:dyDescent="0.25">
      <c r="C13" s="8" t="s">
        <v>157</v>
      </c>
      <c r="D13" s="6"/>
      <c r="E13" s="6" t="s">
        <v>158</v>
      </c>
      <c r="F13" s="6" t="s">
        <v>189</v>
      </c>
      <c r="G13" s="6" t="s">
        <v>40</v>
      </c>
      <c r="H13" s="6" t="s">
        <v>159</v>
      </c>
      <c r="I13" s="7">
        <v>5090</v>
      </c>
      <c r="J13" s="7">
        <v>5090</v>
      </c>
      <c r="K13" s="8" t="s">
        <v>157</v>
      </c>
      <c r="L13" s="6" t="s">
        <v>212</v>
      </c>
    </row>
    <row r="14" spans="3:12" x14ac:dyDescent="0.25">
      <c r="C14" s="8">
        <v>45534</v>
      </c>
      <c r="D14" s="6"/>
      <c r="E14" s="6" t="s">
        <v>166</v>
      </c>
      <c r="F14" s="6" t="s">
        <v>189</v>
      </c>
      <c r="G14" s="11" t="s">
        <v>49</v>
      </c>
      <c r="H14" s="11" t="s">
        <v>51</v>
      </c>
      <c r="I14" s="12">
        <v>128480</v>
      </c>
      <c r="J14" s="7">
        <v>128480</v>
      </c>
      <c r="K14" s="8">
        <v>45534</v>
      </c>
      <c r="L14" s="6" t="s">
        <v>222</v>
      </c>
    </row>
    <row r="15" spans="3:12" x14ac:dyDescent="0.25">
      <c r="C15" s="8" t="s">
        <v>175</v>
      </c>
      <c r="D15" s="6"/>
      <c r="E15" s="6" t="s">
        <v>176</v>
      </c>
      <c r="F15" s="6" t="s">
        <v>189</v>
      </c>
      <c r="G15" s="6" t="s">
        <v>177</v>
      </c>
      <c r="H15" s="6" t="s">
        <v>178</v>
      </c>
      <c r="I15" s="7">
        <v>7520</v>
      </c>
      <c r="J15" s="7">
        <v>7520</v>
      </c>
    </row>
    <row r="16" spans="3:12" x14ac:dyDescent="0.25">
      <c r="C16" s="8" t="s">
        <v>187</v>
      </c>
      <c r="D16" s="6"/>
      <c r="E16" s="6" t="s">
        <v>188</v>
      </c>
      <c r="F16" s="6" t="s">
        <v>189</v>
      </c>
      <c r="G16" s="11" t="s">
        <v>49</v>
      </c>
      <c r="H16" s="11" t="s">
        <v>51</v>
      </c>
      <c r="I16" s="12">
        <v>130086</v>
      </c>
      <c r="J16" s="7">
        <v>130086</v>
      </c>
      <c r="K16" s="8" t="s">
        <v>187</v>
      </c>
      <c r="L16" s="6" t="s">
        <v>221</v>
      </c>
    </row>
    <row r="17" spans="3:12" x14ac:dyDescent="0.25">
      <c r="C17" s="8">
        <v>45568</v>
      </c>
      <c r="E17" s="1" t="s">
        <v>227</v>
      </c>
      <c r="G17" s="1" t="s">
        <v>228</v>
      </c>
      <c r="H17" s="1" t="s">
        <v>229</v>
      </c>
      <c r="I17" s="3">
        <v>105000</v>
      </c>
      <c r="J17" s="3">
        <v>105000</v>
      </c>
      <c r="L17" s="1" t="s">
        <v>230</v>
      </c>
    </row>
    <row r="18" spans="3:12" x14ac:dyDescent="0.25">
      <c r="C18" s="8" t="s">
        <v>226</v>
      </c>
      <c r="D18" s="6"/>
      <c r="E18" s="11" t="s">
        <v>101</v>
      </c>
      <c r="F18" s="11" t="s">
        <v>189</v>
      </c>
      <c r="G18" s="11" t="s">
        <v>102</v>
      </c>
      <c r="H18" s="11" t="s">
        <v>103</v>
      </c>
      <c r="I18" s="12">
        <v>158521</v>
      </c>
      <c r="J18" s="12">
        <v>158521</v>
      </c>
      <c r="K18" s="8">
        <v>45497</v>
      </c>
      <c r="L18" s="6" t="s">
        <v>9</v>
      </c>
    </row>
    <row r="19" spans="3:12" x14ac:dyDescent="0.25">
      <c r="C19" s="8"/>
      <c r="D19" s="6"/>
      <c r="E19" s="6"/>
      <c r="F19" s="6"/>
      <c r="G19" s="6"/>
      <c r="H19" s="6"/>
      <c r="I19" s="7"/>
      <c r="J19" s="7"/>
      <c r="K19" s="8"/>
      <c r="L19" s="6"/>
    </row>
    <row r="20" spans="3:12" x14ac:dyDescent="0.25">
      <c r="C20" s="8" t="s">
        <v>236</v>
      </c>
      <c r="D20" s="6"/>
      <c r="E20" s="6"/>
      <c r="F20" s="6"/>
      <c r="G20" s="6"/>
      <c r="H20" s="6"/>
      <c r="I20" s="12">
        <v>200000</v>
      </c>
      <c r="J20" s="7"/>
      <c r="K20" s="8"/>
      <c r="L20" s="6"/>
    </row>
    <row r="21" spans="3:12" x14ac:dyDescent="0.25">
      <c r="C21" s="8"/>
      <c r="D21" s="6"/>
      <c r="E21" s="6"/>
      <c r="F21" s="6"/>
      <c r="G21" s="6"/>
      <c r="H21" s="6"/>
      <c r="I21" s="7"/>
      <c r="J21" s="7"/>
      <c r="K21" s="8"/>
      <c r="L21" s="6"/>
    </row>
    <row r="22" spans="3:12" x14ac:dyDescent="0.25">
      <c r="C22" s="8" t="s">
        <v>235</v>
      </c>
      <c r="D22" s="6"/>
      <c r="E22" s="6"/>
      <c r="F22" s="6"/>
      <c r="G22" s="6"/>
      <c r="H22" s="6"/>
      <c r="I22" s="12">
        <v>200000</v>
      </c>
      <c r="J22" s="7"/>
      <c r="K22" s="8"/>
      <c r="L22" s="6"/>
    </row>
    <row r="24" spans="3:12" x14ac:dyDescent="0.25">
      <c r="I24" s="2">
        <f>SUM(I4:I23)</f>
        <v>1727759</v>
      </c>
      <c r="J24" s="2">
        <f>SUM(J4:J23)</f>
        <v>1327759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K23"/>
  <sheetViews>
    <sheetView tabSelected="1" workbookViewId="0">
      <selection activeCell="G23" sqref="G23"/>
    </sheetView>
  </sheetViews>
  <sheetFormatPr defaultRowHeight="15" x14ac:dyDescent="0.25"/>
  <cols>
    <col min="2" max="2" width="19.28515625" customWidth="1"/>
    <col min="3" max="3" width="16.140625" customWidth="1"/>
    <col min="4" max="4" width="16" customWidth="1"/>
    <col min="5" max="5" width="20.5703125" customWidth="1"/>
    <col min="6" max="6" width="25.42578125" customWidth="1"/>
    <col min="7" max="7" width="26.28515625" customWidth="1"/>
    <col min="8" max="8" width="16.85546875" customWidth="1"/>
    <col min="9" max="9" width="17" customWidth="1"/>
    <col min="10" max="10" width="18" customWidth="1"/>
  </cols>
  <sheetData>
    <row r="2" spans="2:11" x14ac:dyDescent="0.25">
      <c r="B2" s="5" t="s">
        <v>19</v>
      </c>
      <c r="C2" s="5" t="s">
        <v>19</v>
      </c>
      <c r="D2" s="1" t="s">
        <v>17</v>
      </c>
      <c r="E2" s="1" t="s">
        <v>1</v>
      </c>
      <c r="F2" s="1" t="s">
        <v>18</v>
      </c>
      <c r="G2" s="1" t="s">
        <v>20</v>
      </c>
      <c r="H2" s="3">
        <v>330200</v>
      </c>
      <c r="I2" s="3">
        <v>330200</v>
      </c>
      <c r="J2" s="5">
        <v>45399</v>
      </c>
      <c r="K2" s="1" t="s">
        <v>21</v>
      </c>
    </row>
    <row r="3" spans="2:11" x14ac:dyDescent="0.25">
      <c r="B3" s="5" t="s">
        <v>58</v>
      </c>
      <c r="C3" s="5" t="s">
        <v>58</v>
      </c>
      <c r="D3" s="1">
        <v>9942522</v>
      </c>
      <c r="E3" s="1" t="s">
        <v>1</v>
      </c>
      <c r="F3" s="1" t="s">
        <v>57</v>
      </c>
      <c r="G3" s="1" t="s">
        <v>59</v>
      </c>
      <c r="H3" s="3">
        <v>60000</v>
      </c>
      <c r="I3" s="3">
        <v>60000</v>
      </c>
      <c r="J3" s="5" t="s">
        <v>58</v>
      </c>
      <c r="K3" s="1" t="s">
        <v>38</v>
      </c>
    </row>
    <row r="4" spans="2:11" x14ac:dyDescent="0.25">
      <c r="B4" s="5"/>
      <c r="C4" s="5"/>
      <c r="D4" s="1"/>
      <c r="E4" s="1"/>
      <c r="F4" s="1"/>
      <c r="G4" s="1"/>
      <c r="H4" s="3"/>
      <c r="I4" s="3"/>
      <c r="J4" s="5"/>
      <c r="K4" s="1"/>
    </row>
    <row r="5" spans="2:11" x14ac:dyDescent="0.25">
      <c r="B5" s="5">
        <v>45435</v>
      </c>
      <c r="C5" s="5">
        <v>45436</v>
      </c>
      <c r="D5" s="1">
        <v>20240269</v>
      </c>
      <c r="E5" s="1" t="s">
        <v>1</v>
      </c>
      <c r="F5" s="1" t="s">
        <v>6</v>
      </c>
      <c r="G5" s="1" t="s">
        <v>7</v>
      </c>
      <c r="H5" s="3">
        <v>341506</v>
      </c>
      <c r="I5" s="3">
        <v>341506</v>
      </c>
      <c r="J5" s="5">
        <v>45467</v>
      </c>
      <c r="K5" s="1" t="s">
        <v>8</v>
      </c>
    </row>
    <row r="6" spans="2:11" x14ac:dyDescent="0.25">
      <c r="B6" s="5"/>
      <c r="C6" s="5"/>
      <c r="D6" s="1"/>
      <c r="E6" s="1"/>
      <c r="F6" s="1"/>
      <c r="G6" s="1"/>
      <c r="H6" s="3"/>
      <c r="I6" s="3"/>
      <c r="J6" s="5"/>
      <c r="K6" s="1"/>
    </row>
    <row r="7" spans="2:11" x14ac:dyDescent="0.25">
      <c r="B7" s="5">
        <v>45467</v>
      </c>
      <c r="C7" s="5">
        <v>45467</v>
      </c>
      <c r="D7" s="1">
        <v>20240303</v>
      </c>
      <c r="E7" s="1" t="s">
        <v>1</v>
      </c>
      <c r="F7" s="1" t="s">
        <v>6</v>
      </c>
      <c r="G7" s="1" t="s">
        <v>7</v>
      </c>
      <c r="H7" s="3">
        <v>203159</v>
      </c>
      <c r="I7" s="3">
        <v>203159</v>
      </c>
      <c r="J7" s="5">
        <v>45497</v>
      </c>
      <c r="K7" s="1" t="s">
        <v>9</v>
      </c>
    </row>
    <row r="8" spans="2:11" x14ac:dyDescent="0.25">
      <c r="B8" s="5"/>
      <c r="C8" s="5"/>
      <c r="D8" s="1"/>
      <c r="E8" s="1"/>
      <c r="F8" s="1"/>
      <c r="G8" s="1"/>
      <c r="H8" s="3"/>
      <c r="I8" s="3"/>
      <c r="J8" s="5"/>
      <c r="K8" s="1"/>
    </row>
    <row r="9" spans="2:11" x14ac:dyDescent="0.25">
      <c r="B9" s="8" t="s">
        <v>123</v>
      </c>
      <c r="C9" s="6"/>
      <c r="D9" s="6" t="s">
        <v>124</v>
      </c>
      <c r="E9" s="6" t="s">
        <v>189</v>
      </c>
      <c r="F9" s="6" t="s">
        <v>6</v>
      </c>
      <c r="G9" s="6" t="s">
        <v>125</v>
      </c>
      <c r="H9" s="7">
        <v>300612</v>
      </c>
      <c r="I9" s="7">
        <v>300612</v>
      </c>
      <c r="J9" s="8">
        <v>45559</v>
      </c>
      <c r="K9" s="6" t="s">
        <v>194</v>
      </c>
    </row>
    <row r="10" spans="2:11" x14ac:dyDescent="0.25">
      <c r="B10" s="8"/>
      <c r="C10" s="6"/>
      <c r="D10" s="6"/>
      <c r="E10" s="6"/>
      <c r="F10" s="6"/>
      <c r="G10" s="6"/>
      <c r="H10" s="7"/>
      <c r="I10" s="7"/>
      <c r="J10" s="8"/>
      <c r="K10" s="6"/>
    </row>
    <row r="11" spans="2:11" x14ac:dyDescent="0.25">
      <c r="B11" s="8" t="s">
        <v>162</v>
      </c>
      <c r="C11" s="6"/>
      <c r="D11" s="6" t="s">
        <v>163</v>
      </c>
      <c r="E11" s="6" t="s">
        <v>189</v>
      </c>
      <c r="F11" s="6" t="s">
        <v>6</v>
      </c>
      <c r="G11" s="6" t="s">
        <v>125</v>
      </c>
      <c r="H11" s="7">
        <v>302717</v>
      </c>
      <c r="I11" s="7">
        <v>302717</v>
      </c>
      <c r="J11" s="8">
        <v>45559</v>
      </c>
      <c r="K11" s="6" t="s">
        <v>194</v>
      </c>
    </row>
    <row r="12" spans="2:11" x14ac:dyDescent="0.25">
      <c r="B12" s="8"/>
      <c r="C12" s="6"/>
      <c r="D12" s="6"/>
      <c r="E12" s="6"/>
      <c r="F12" s="6"/>
      <c r="G12" s="6"/>
      <c r="H12" s="7"/>
      <c r="I12" s="7"/>
      <c r="J12" s="8"/>
      <c r="K12" s="6"/>
    </row>
    <row r="13" spans="2:11" x14ac:dyDescent="0.25">
      <c r="B13" s="8" t="s">
        <v>183</v>
      </c>
      <c r="C13" s="6"/>
      <c r="D13" s="6" t="s">
        <v>184</v>
      </c>
      <c r="E13" s="6" t="s">
        <v>189</v>
      </c>
      <c r="F13" s="6" t="s">
        <v>6</v>
      </c>
      <c r="G13" s="6" t="s">
        <v>125</v>
      </c>
      <c r="H13" s="7">
        <v>237811</v>
      </c>
      <c r="I13" s="7">
        <v>237811</v>
      </c>
      <c r="J13" s="8">
        <v>45568</v>
      </c>
      <c r="K13" s="6" t="s">
        <v>218</v>
      </c>
    </row>
    <row r="14" spans="2:11" x14ac:dyDescent="0.25">
      <c r="B14" s="8"/>
      <c r="C14" s="6"/>
      <c r="D14" s="6"/>
      <c r="E14" s="6"/>
      <c r="F14" s="6"/>
      <c r="G14" s="6"/>
      <c r="H14" s="7"/>
      <c r="I14" s="7"/>
      <c r="J14" s="8"/>
      <c r="K14" s="6"/>
    </row>
    <row r="15" spans="2:11" x14ac:dyDescent="0.25">
      <c r="B15" s="8">
        <v>45582</v>
      </c>
      <c r="C15" s="6"/>
      <c r="D15" s="6">
        <v>20240515</v>
      </c>
      <c r="E15" s="1" t="s">
        <v>1</v>
      </c>
      <c r="F15" s="1" t="s">
        <v>6</v>
      </c>
      <c r="G15" s="1" t="s">
        <v>125</v>
      </c>
      <c r="H15" s="3">
        <v>232333</v>
      </c>
      <c r="I15" s="3">
        <v>232333</v>
      </c>
    </row>
    <row r="16" spans="2:11" x14ac:dyDescent="0.25">
      <c r="B16" s="8"/>
      <c r="C16" s="6"/>
      <c r="D16" s="6"/>
      <c r="E16" s="1"/>
      <c r="F16" s="1"/>
      <c r="G16" s="1"/>
      <c r="H16" s="3"/>
      <c r="I16" s="3"/>
    </row>
    <row r="17" spans="2:9" x14ac:dyDescent="0.25">
      <c r="B17" s="8">
        <v>45616</v>
      </c>
      <c r="C17" s="6"/>
      <c r="D17" s="6"/>
      <c r="E17" s="1"/>
      <c r="F17" s="1"/>
      <c r="G17" s="1"/>
      <c r="H17" s="2">
        <v>272779</v>
      </c>
      <c r="I17" s="3"/>
    </row>
    <row r="18" spans="2:9" x14ac:dyDescent="0.25">
      <c r="B18" s="8"/>
      <c r="C18" s="6"/>
      <c r="D18" s="6"/>
      <c r="E18" s="1"/>
      <c r="F18" s="1"/>
      <c r="G18" s="1"/>
      <c r="H18" s="3"/>
      <c r="I18" s="3"/>
    </row>
    <row r="19" spans="2:9" x14ac:dyDescent="0.25">
      <c r="B19" s="8" t="s">
        <v>239</v>
      </c>
      <c r="C19" s="6"/>
      <c r="D19" s="6"/>
      <c r="E19" s="1"/>
      <c r="F19" s="1"/>
      <c r="G19" s="1"/>
      <c r="H19" s="13">
        <v>300000</v>
      </c>
      <c r="I19" s="3"/>
    </row>
    <row r="20" spans="2:9" x14ac:dyDescent="0.25">
      <c r="B20" s="8"/>
      <c r="C20" s="6"/>
      <c r="D20" s="6"/>
      <c r="E20" s="1"/>
      <c r="F20" s="1"/>
      <c r="G20" s="1"/>
      <c r="I20" s="3"/>
    </row>
    <row r="21" spans="2:9" x14ac:dyDescent="0.25">
      <c r="B21" s="8" t="s">
        <v>235</v>
      </c>
      <c r="C21" s="6"/>
      <c r="D21" s="6"/>
      <c r="E21" s="1"/>
      <c r="F21" s="1"/>
      <c r="G21" s="1"/>
      <c r="H21" s="13">
        <v>300000</v>
      </c>
      <c r="I21" s="3"/>
    </row>
    <row r="23" spans="2:9" x14ac:dyDescent="0.25">
      <c r="H23" s="2">
        <f>SUM(H5:H22)</f>
        <v>2490917</v>
      </c>
      <c r="I23" s="2">
        <f>SUM(I5:I22)</f>
        <v>1618138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2024 ÖSSZESEN</vt:lpstr>
      <vt:lpstr>2024 pályakarbantartás</vt:lpstr>
      <vt:lpstr>2024 műfüves</vt:lpstr>
      <vt:lpstr>2024 épület karbantartás</vt:lpstr>
      <vt:lpstr>2024 közüzemi díjak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Miklós</dc:creator>
  <cp:lastModifiedBy>Polgármester</cp:lastModifiedBy>
  <dcterms:created xsi:type="dcterms:W3CDTF">2024-11-14T15:44:30Z</dcterms:created>
  <dcterms:modified xsi:type="dcterms:W3CDTF">2024-12-06T12:26:51Z</dcterms:modified>
</cp:coreProperties>
</file>