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rketig\2025\Üzleti erv módosít 1\"/>
    </mc:Choice>
  </mc:AlternateContent>
  <bookViews>
    <workbookView xWindow="-120" yWindow="-120" windowWidth="19440" windowHeight="15150"/>
  </bookViews>
  <sheets>
    <sheet name="Munka1" sheetId="1" r:id="rId1"/>
    <sheet name="Munka2" sheetId="2" r:id="rId2"/>
    <sheet name="Munk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J18" i="1"/>
  <c r="J17" i="1"/>
  <c r="J11" i="1"/>
  <c r="J10" i="1"/>
  <c r="J9" i="1"/>
  <c r="J8" i="1"/>
  <c r="J7" i="1"/>
  <c r="J6" i="1"/>
  <c r="J5" i="1"/>
  <c r="J4" i="1"/>
  <c r="J25" i="1" s="1"/>
  <c r="I28" i="1"/>
  <c r="I27" i="1"/>
  <c r="I25" i="1"/>
  <c r="C28" i="1"/>
  <c r="F18" i="1"/>
  <c r="F9" i="1"/>
  <c r="F23" i="1"/>
  <c r="C27" i="1" l="1"/>
  <c r="C25" i="1" l="1"/>
  <c r="F20" i="1" l="1"/>
  <c r="F21" i="1"/>
  <c r="F22" i="1"/>
  <c r="F19" i="1"/>
  <c r="F17" i="1"/>
  <c r="F5" i="1"/>
  <c r="F6" i="1"/>
  <c r="F7" i="1"/>
  <c r="F8" i="1"/>
  <c r="F10" i="1"/>
  <c r="F11" i="1"/>
  <c r="F4" i="1"/>
  <c r="F25" i="1" l="1"/>
</calcChain>
</file>

<file path=xl/sharedStrings.xml><?xml version="1.0" encoding="utf-8"?>
<sst xmlns="http://schemas.openxmlformats.org/spreadsheetml/2006/main" count="37" uniqueCount="35">
  <si>
    <t>BEVÉTELEK</t>
  </si>
  <si>
    <t>Terembérlet</t>
  </si>
  <si>
    <t>Reklámbevétel</t>
  </si>
  <si>
    <t>Egyéb TIP értékesítés</t>
  </si>
  <si>
    <t>TOP pályázatokból származó bevétel</t>
  </si>
  <si>
    <t>Összesen:</t>
  </si>
  <si>
    <t>Sor</t>
  </si>
  <si>
    <t>eredeti</t>
  </si>
  <si>
    <t>Vállalkozási szerződésből ( rendezv.)származó bevétel</t>
  </si>
  <si>
    <t>Közművelődési szerződés 1.</t>
  </si>
  <si>
    <t>Egyéb pályázatok</t>
  </si>
  <si>
    <t>Egyéb MH értékesítés</t>
  </si>
  <si>
    <t>Közművelődési szerződés 2. múzeumi tev.</t>
  </si>
  <si>
    <t>Egyéb rendezvények bevételei</t>
  </si>
  <si>
    <t>Szponzoráció-reklámfelület biztosítása Bornapok</t>
  </si>
  <si>
    <t xml:space="preserve">      közművelődésből finanszírozott rendezvények</t>
  </si>
  <si>
    <t>Tárlatvezetés - tájház</t>
  </si>
  <si>
    <t>Áfa</t>
  </si>
  <si>
    <t xml:space="preserve">      közművelődésből finanszírozott egyéb</t>
  </si>
  <si>
    <t xml:space="preserve">Közművelődési szerződés 3. kiadói tev. Cikádor </t>
  </si>
  <si>
    <t>Megjegyzés</t>
  </si>
  <si>
    <t>Főkönyvi</t>
  </si>
  <si>
    <t>szám</t>
  </si>
  <si>
    <t xml:space="preserve">Egyéb </t>
  </si>
  <si>
    <t>Bornapok bevételei</t>
  </si>
  <si>
    <t>Ebből vállalkozói szerződés bevétel</t>
  </si>
  <si>
    <t>2025.  üzleti terv</t>
  </si>
  <si>
    <t>Kemény Lajos támogatása</t>
  </si>
  <si>
    <t>Médiavásárlás szerződés</t>
  </si>
  <si>
    <t>Királyi gasztroest</t>
  </si>
  <si>
    <t>Ebből közművelődési bevétel (4 % emeléssel)</t>
  </si>
  <si>
    <t>Adóalap</t>
  </si>
  <si>
    <t>ÁFA</t>
  </si>
  <si>
    <t>Módosítandó</t>
  </si>
  <si>
    <t>Polgármesteri módosítási javaslat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</si>
</sst>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3" fontId="2" fillId="0" borderId="0" xfId="0" applyNumberFormat="1" applyFont="1"/>
    <xf numFmtId="3" fontId="4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0" fillId="0" borderId="0" xfId="0" applyNumberFormat="1" applyAlignment="1">
      <alignment wrapText="1"/>
    </xf>
    <xf numFmtId="3" fontId="0" fillId="0" borderId="0" xfId="0" applyNumberFormat="1" applyFont="1"/>
    <xf numFmtId="0" fontId="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5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pane ySplit="2" topLeftCell="A3" activePane="bottomLeft" state="frozen"/>
      <selection pane="bottomLeft" activeCell="I1" sqref="I1:J1"/>
    </sheetView>
  </sheetViews>
  <sheetFormatPr defaultColWidth="8.85546875" defaultRowHeight="15" x14ac:dyDescent="0.25"/>
  <cols>
    <col min="1" max="1" width="5.5703125" customWidth="1"/>
    <col min="2" max="2" width="45.42578125" bestFit="1" customWidth="1"/>
    <col min="3" max="3" width="11.5703125" style="9" bestFit="1" customWidth="1"/>
    <col min="4" max="5" width="1.42578125" customWidth="1"/>
    <col min="6" max="6" width="10.42578125" style="1" bestFit="1" customWidth="1"/>
    <col min="7" max="8" width="10.42578125" style="1" customWidth="1"/>
    <col min="9" max="9" width="11.42578125" style="1" bestFit="1" customWidth="1"/>
    <col min="10" max="10" width="10.42578125" style="1" customWidth="1"/>
    <col min="11" max="11" width="10" customWidth="1"/>
    <col min="12" max="12" width="29.5703125" style="1" bestFit="1" customWidth="1"/>
    <col min="13" max="13" width="9.85546875" bestFit="1" customWidth="1"/>
  </cols>
  <sheetData>
    <row r="1" spans="1:13" s="11" customFormat="1" ht="35.25" customHeight="1" x14ac:dyDescent="0.25">
      <c r="A1" s="11" t="s">
        <v>6</v>
      </c>
      <c r="B1" s="12" t="s">
        <v>0</v>
      </c>
      <c r="C1" s="16" t="s">
        <v>26</v>
      </c>
      <c r="D1" s="16"/>
      <c r="E1" s="16"/>
      <c r="F1" s="13" t="s">
        <v>17</v>
      </c>
      <c r="G1" s="17" t="s">
        <v>34</v>
      </c>
      <c r="H1" s="17"/>
      <c r="I1" s="17" t="s">
        <v>33</v>
      </c>
      <c r="J1" s="17"/>
      <c r="K1" s="12" t="s">
        <v>21</v>
      </c>
      <c r="L1" s="14" t="s">
        <v>20</v>
      </c>
    </row>
    <row r="2" spans="1:13" x14ac:dyDescent="0.25">
      <c r="C2" s="5" t="s">
        <v>7</v>
      </c>
      <c r="D2" s="5"/>
      <c r="E2" s="5"/>
      <c r="G2" s="1" t="s">
        <v>31</v>
      </c>
      <c r="H2" s="1" t="s">
        <v>32</v>
      </c>
      <c r="I2" s="1" t="s">
        <v>31</v>
      </c>
      <c r="J2" s="1" t="s">
        <v>32</v>
      </c>
      <c r="K2" s="4" t="s">
        <v>22</v>
      </c>
    </row>
    <row r="3" spans="1:13" x14ac:dyDescent="0.25">
      <c r="C3" s="2"/>
      <c r="I3" s="2"/>
    </row>
    <row r="4" spans="1:13" x14ac:dyDescent="0.25">
      <c r="A4">
        <v>1</v>
      </c>
      <c r="B4" t="s">
        <v>1</v>
      </c>
      <c r="C4" s="3">
        <v>60000</v>
      </c>
      <c r="D4" s="1"/>
      <c r="E4" s="1"/>
      <c r="F4" s="1">
        <f>C4*0.27</f>
        <v>16200.000000000002</v>
      </c>
      <c r="I4" s="3">
        <v>60000</v>
      </c>
      <c r="J4" s="1">
        <f>G4*0.27</f>
        <v>0</v>
      </c>
      <c r="K4">
        <v>9137</v>
      </c>
      <c r="M4" s="1"/>
    </row>
    <row r="5" spans="1:13" x14ac:dyDescent="0.25">
      <c r="A5">
        <v>2</v>
      </c>
      <c r="B5" t="s">
        <v>2</v>
      </c>
      <c r="C5" s="3">
        <v>69000</v>
      </c>
      <c r="D5" s="1"/>
      <c r="E5" s="1"/>
      <c r="F5" s="1">
        <f t="shared" ref="F5:F11" si="0">C5*0.27</f>
        <v>18630</v>
      </c>
      <c r="I5" s="3">
        <v>69000</v>
      </c>
      <c r="J5" s="1">
        <f t="shared" ref="J5:J11" si="1">G5*0.27</f>
        <v>0</v>
      </c>
      <c r="K5">
        <v>9133</v>
      </c>
      <c r="M5" s="1"/>
    </row>
    <row r="6" spans="1:13" x14ac:dyDescent="0.25">
      <c r="A6">
        <v>3</v>
      </c>
      <c r="B6" t="s">
        <v>3</v>
      </c>
      <c r="C6" s="3">
        <v>572000</v>
      </c>
      <c r="D6" s="1"/>
      <c r="E6" s="1"/>
      <c r="F6" s="1">
        <f t="shared" si="0"/>
        <v>154440</v>
      </c>
      <c r="I6" s="3">
        <v>572000</v>
      </c>
      <c r="J6" s="1">
        <f t="shared" si="1"/>
        <v>0</v>
      </c>
      <c r="K6">
        <v>9131</v>
      </c>
      <c r="M6" s="1"/>
    </row>
    <row r="7" spans="1:13" x14ac:dyDescent="0.25">
      <c r="A7">
        <v>4</v>
      </c>
      <c r="B7" t="s">
        <v>11</v>
      </c>
      <c r="C7" s="3">
        <v>1402000</v>
      </c>
      <c r="D7" s="1"/>
      <c r="E7" s="1"/>
      <c r="F7" s="1">
        <f t="shared" si="0"/>
        <v>378540</v>
      </c>
      <c r="I7" s="3">
        <v>1402000</v>
      </c>
      <c r="J7" s="1">
        <f t="shared" si="1"/>
        <v>0</v>
      </c>
      <c r="K7" s="1">
        <v>9138</v>
      </c>
    </row>
    <row r="8" spans="1:13" x14ac:dyDescent="0.25">
      <c r="A8">
        <v>5</v>
      </c>
      <c r="B8" t="s">
        <v>24</v>
      </c>
      <c r="C8" s="3">
        <v>2927000</v>
      </c>
      <c r="D8" s="1"/>
      <c r="E8" s="1"/>
      <c r="F8" s="1">
        <f t="shared" si="0"/>
        <v>790290</v>
      </c>
      <c r="I8" s="3">
        <v>2927000</v>
      </c>
      <c r="J8" s="1">
        <f t="shared" si="1"/>
        <v>0</v>
      </c>
      <c r="K8">
        <v>9139</v>
      </c>
    </row>
    <row r="9" spans="1:13" x14ac:dyDescent="0.25">
      <c r="A9">
        <v>6</v>
      </c>
      <c r="B9" t="s">
        <v>29</v>
      </c>
      <c r="C9" s="3">
        <v>1818000</v>
      </c>
      <c r="D9" s="1"/>
      <c r="E9" s="1"/>
      <c r="F9" s="1">
        <f t="shared" si="0"/>
        <v>490860.00000000006</v>
      </c>
      <c r="I9" s="3">
        <v>1818000</v>
      </c>
      <c r="J9" s="1">
        <f t="shared" si="1"/>
        <v>0</v>
      </c>
    </row>
    <row r="10" spans="1:13" x14ac:dyDescent="0.25">
      <c r="A10">
        <v>7</v>
      </c>
      <c r="B10" t="s">
        <v>13</v>
      </c>
      <c r="C10" s="3">
        <v>0</v>
      </c>
      <c r="D10" s="1"/>
      <c r="E10" s="1"/>
      <c r="F10" s="1">
        <f t="shared" si="0"/>
        <v>0</v>
      </c>
      <c r="I10" s="3">
        <v>0</v>
      </c>
      <c r="J10" s="1">
        <f t="shared" si="1"/>
        <v>0</v>
      </c>
      <c r="K10">
        <v>9139</v>
      </c>
      <c r="M10" s="1"/>
    </row>
    <row r="11" spans="1:13" x14ac:dyDescent="0.25">
      <c r="A11">
        <v>8</v>
      </c>
      <c r="B11" t="s">
        <v>14</v>
      </c>
      <c r="C11" s="3">
        <v>11811000</v>
      </c>
      <c r="D11" s="1"/>
      <c r="E11" s="1"/>
      <c r="F11" s="1">
        <f t="shared" si="0"/>
        <v>3188970</v>
      </c>
      <c r="I11" s="3">
        <v>11811000</v>
      </c>
      <c r="J11" s="1">
        <f t="shared" si="1"/>
        <v>0</v>
      </c>
      <c r="K11">
        <v>9139</v>
      </c>
      <c r="M11" s="1"/>
    </row>
    <row r="12" spans="1:13" x14ac:dyDescent="0.25">
      <c r="A12">
        <v>9</v>
      </c>
      <c r="B12" t="s">
        <v>9</v>
      </c>
      <c r="C12" s="3"/>
      <c r="D12" s="1"/>
      <c r="E12" s="1"/>
      <c r="I12" s="3"/>
    </row>
    <row r="13" spans="1:13" x14ac:dyDescent="0.25">
      <c r="A13">
        <v>10</v>
      </c>
      <c r="B13" t="s">
        <v>15</v>
      </c>
      <c r="C13" s="3">
        <v>8920000</v>
      </c>
      <c r="D13" s="1"/>
      <c r="E13" s="1"/>
      <c r="I13" s="3">
        <v>8920000</v>
      </c>
      <c r="K13">
        <v>9662</v>
      </c>
    </row>
    <row r="14" spans="1:13" x14ac:dyDescent="0.25">
      <c r="A14">
        <v>11</v>
      </c>
      <c r="B14" t="s">
        <v>18</v>
      </c>
      <c r="C14" s="3">
        <v>59365000</v>
      </c>
      <c r="D14" s="1"/>
      <c r="E14" s="1"/>
      <c r="G14" s="1">
        <v>-4000000</v>
      </c>
      <c r="I14" s="3">
        <v>55365000</v>
      </c>
      <c r="K14">
        <v>9662</v>
      </c>
      <c r="L14" s="8"/>
    </row>
    <row r="15" spans="1:13" x14ac:dyDescent="0.25">
      <c r="A15">
        <v>12</v>
      </c>
      <c r="B15" t="s">
        <v>12</v>
      </c>
      <c r="C15" s="1">
        <v>958000</v>
      </c>
      <c r="D15" s="1"/>
      <c r="E15" s="1"/>
      <c r="I15" s="1">
        <v>958000</v>
      </c>
      <c r="K15">
        <v>9662</v>
      </c>
      <c r="M15" s="1"/>
    </row>
    <row r="16" spans="1:13" x14ac:dyDescent="0.25">
      <c r="A16">
        <v>13</v>
      </c>
      <c r="B16" t="s">
        <v>19</v>
      </c>
      <c r="C16" s="3">
        <v>5214000</v>
      </c>
      <c r="D16" s="1"/>
      <c r="E16" s="1"/>
      <c r="I16" s="3">
        <v>5214000</v>
      </c>
      <c r="K16">
        <v>9662</v>
      </c>
      <c r="M16" s="1"/>
    </row>
    <row r="17" spans="1:13" x14ac:dyDescent="0.25">
      <c r="A17">
        <v>14</v>
      </c>
      <c r="B17" t="s">
        <v>8</v>
      </c>
      <c r="C17" s="3">
        <v>14800000</v>
      </c>
      <c r="D17" s="1"/>
      <c r="E17" s="1"/>
      <c r="F17" s="1">
        <f>C17*0.27</f>
        <v>3996000.0000000005</v>
      </c>
      <c r="I17" s="3">
        <v>14800000</v>
      </c>
      <c r="J17" s="1">
        <f>G17*0.27</f>
        <v>0</v>
      </c>
      <c r="K17">
        <v>9139</v>
      </c>
      <c r="M17" s="1"/>
    </row>
    <row r="18" spans="1:13" x14ac:dyDescent="0.25">
      <c r="A18">
        <v>15</v>
      </c>
      <c r="B18" t="s">
        <v>28</v>
      </c>
      <c r="C18" s="3">
        <v>7244000</v>
      </c>
      <c r="D18" s="1"/>
      <c r="E18" s="1"/>
      <c r="F18" s="1">
        <f>C18*0.27</f>
        <v>1955880.0000000002</v>
      </c>
      <c r="I18" s="3">
        <v>7244000</v>
      </c>
      <c r="J18" s="1">
        <f>G18*0.27</f>
        <v>0</v>
      </c>
      <c r="M18" s="1"/>
    </row>
    <row r="19" spans="1:13" x14ac:dyDescent="0.25">
      <c r="A19">
        <v>16</v>
      </c>
      <c r="B19" t="s">
        <v>4</v>
      </c>
      <c r="C19" s="3">
        <v>0</v>
      </c>
      <c r="D19" s="1"/>
      <c r="E19" s="1"/>
      <c r="F19" s="1">
        <f t="shared" ref="F19:F22" si="2">C19*0.27</f>
        <v>0</v>
      </c>
      <c r="I19" s="3">
        <v>0</v>
      </c>
      <c r="J19" s="1">
        <f t="shared" ref="J19:J22" si="3">G19*0.27</f>
        <v>0</v>
      </c>
      <c r="K19">
        <v>91351</v>
      </c>
      <c r="M19" s="1"/>
    </row>
    <row r="20" spans="1:13" x14ac:dyDescent="0.25">
      <c r="A20">
        <v>17</v>
      </c>
      <c r="B20" t="s">
        <v>10</v>
      </c>
      <c r="C20" s="3">
        <v>0</v>
      </c>
      <c r="D20" s="1"/>
      <c r="E20" s="1"/>
      <c r="F20" s="1">
        <f t="shared" si="2"/>
        <v>0</v>
      </c>
      <c r="I20" s="3">
        <v>0</v>
      </c>
      <c r="J20" s="1">
        <f t="shared" si="3"/>
        <v>0</v>
      </c>
      <c r="K20" s="1">
        <v>91352</v>
      </c>
      <c r="M20" s="1"/>
    </row>
    <row r="21" spans="1:13" x14ac:dyDescent="0.25">
      <c r="A21">
        <v>18</v>
      </c>
      <c r="B21" t="s">
        <v>16</v>
      </c>
      <c r="C21" s="3">
        <v>77000</v>
      </c>
      <c r="D21" s="1"/>
      <c r="E21" s="1"/>
      <c r="F21" s="1">
        <f t="shared" si="2"/>
        <v>20790</v>
      </c>
      <c r="I21" s="3">
        <v>77000</v>
      </c>
      <c r="J21" s="1">
        <f t="shared" si="3"/>
        <v>0</v>
      </c>
      <c r="K21">
        <v>9136</v>
      </c>
      <c r="M21" s="1"/>
    </row>
    <row r="22" spans="1:13" x14ac:dyDescent="0.25">
      <c r="A22">
        <v>19</v>
      </c>
      <c r="B22" t="s">
        <v>23</v>
      </c>
      <c r="C22" s="3">
        <v>0</v>
      </c>
      <c r="D22" s="1"/>
      <c r="E22" s="1"/>
      <c r="F22" s="1">
        <f t="shared" si="2"/>
        <v>0</v>
      </c>
      <c r="I22" s="3">
        <v>0</v>
      </c>
      <c r="J22" s="1">
        <f t="shared" si="3"/>
        <v>0</v>
      </c>
      <c r="K22">
        <v>96961</v>
      </c>
    </row>
    <row r="23" spans="1:13" x14ac:dyDescent="0.25">
      <c r="A23">
        <v>20</v>
      </c>
      <c r="B23" t="s">
        <v>27</v>
      </c>
      <c r="C23" s="3"/>
      <c r="D23" s="1"/>
      <c r="E23" s="1"/>
      <c r="F23" s="1">
        <f>C23*0.27</f>
        <v>0</v>
      </c>
      <c r="I23" s="3"/>
      <c r="J23" s="1">
        <f>G23*0.27</f>
        <v>0</v>
      </c>
    </row>
    <row r="24" spans="1:13" x14ac:dyDescent="0.25">
      <c r="C24" s="2"/>
      <c r="D24" s="1"/>
      <c r="E24" s="1"/>
      <c r="I24" s="2"/>
    </row>
    <row r="25" spans="1:13" s="2" customFormat="1" x14ac:dyDescent="0.25">
      <c r="B25" s="2" t="s">
        <v>5</v>
      </c>
      <c r="C25" s="3">
        <f>SUM(C4:C24)</f>
        <v>115237000</v>
      </c>
      <c r="D25" s="3"/>
      <c r="E25" s="3"/>
      <c r="F25" s="3">
        <f>SUM(F4:F24)</f>
        <v>11010600</v>
      </c>
      <c r="G25" s="3">
        <v>-4000000</v>
      </c>
      <c r="H25" s="3"/>
      <c r="I25" s="3">
        <f>SUM(I4:I24)</f>
        <v>111237000</v>
      </c>
      <c r="J25" s="3">
        <f>SUM(J4:J24)</f>
        <v>0</v>
      </c>
      <c r="L25" s="3"/>
    </row>
    <row r="26" spans="1:13" x14ac:dyDescent="0.25">
      <c r="D26" s="1"/>
      <c r="E26" s="1"/>
      <c r="I26" s="9"/>
    </row>
    <row r="27" spans="1:13" s="6" customFormat="1" x14ac:dyDescent="0.25">
      <c r="B27" s="2" t="s">
        <v>30</v>
      </c>
      <c r="C27" s="3">
        <f>C13+C14+C15+C16</f>
        <v>74457000</v>
      </c>
      <c r="D27" s="7"/>
      <c r="E27" s="7"/>
      <c r="F27" s="7"/>
      <c r="G27" s="18">
        <v>-4000000</v>
      </c>
      <c r="H27" s="7"/>
      <c r="I27" s="3">
        <f>I13+I14+I15+I16</f>
        <v>70457000</v>
      </c>
      <c r="J27" s="7"/>
      <c r="L27" s="7"/>
    </row>
    <row r="28" spans="1:13" s="6" customFormat="1" x14ac:dyDescent="0.25">
      <c r="B28" s="2" t="s">
        <v>25</v>
      </c>
      <c r="C28" s="3">
        <f>C11+C17+C18</f>
        <v>33855000</v>
      </c>
      <c r="D28" s="7"/>
      <c r="E28" s="7"/>
      <c r="F28" s="7"/>
      <c r="G28" s="7"/>
      <c r="H28" s="7"/>
      <c r="I28" s="3">
        <f>I11+I17+I18</f>
        <v>33855000</v>
      </c>
      <c r="J28" s="7"/>
      <c r="L28" s="7"/>
    </row>
    <row r="29" spans="1:13" x14ac:dyDescent="0.25">
      <c r="D29" s="1"/>
      <c r="E29" s="1"/>
    </row>
    <row r="30" spans="1:13" x14ac:dyDescent="0.25">
      <c r="C30" s="10"/>
      <c r="D30" s="1"/>
      <c r="E30" s="1"/>
      <c r="G30" s="15"/>
    </row>
    <row r="31" spans="1:13" x14ac:dyDescent="0.25">
      <c r="D31" s="1"/>
      <c r="E31" s="1"/>
    </row>
  </sheetData>
  <mergeCells count="3">
    <mergeCell ref="C1:E1"/>
    <mergeCell ref="G1:H1"/>
    <mergeCell ref="I1:J1"/>
  </mergeCells>
  <printOptions gridLines="1"/>
  <pageMargins left="0.78740157480314965" right="0.78740157480314965" top="1.7716535433070868" bottom="0.59055118110236227" header="0.59055118110236227" footer="0.31496062992125984"/>
  <pageSetup paperSize="9" scale="81" orientation="landscape" r:id="rId1"/>
  <headerFooter>
    <oddHeader>&amp;L
Adatok forintban&amp;C&amp;"-,Félkövér"Marketing Kft 2025. évi eredeti üzleti tervének 1. bevételei módosítási javaslata&amp;R
2/A.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2025-01-27T09:14:52Z</cp:lastPrinted>
  <dcterms:created xsi:type="dcterms:W3CDTF">2018-08-07T10:44:41Z</dcterms:created>
  <dcterms:modified xsi:type="dcterms:W3CDTF">2025-01-27T09:17:08Z</dcterms:modified>
</cp:coreProperties>
</file>