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pénzügyi kimutatás" sheetId="1" r:id="rId1"/>
    <sheet name="vagyonmérleg" sheetId="2" r:id="rId2"/>
    <sheet name="maradvány" sheetId="3" r:id="rId3"/>
    <sheet name="eredménykimutatás" sheetId="4" r:id="rId4"/>
    <sheet name="eszközök_ertekenek_alakulása" sheetId="5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52" i="1" l="1"/>
  <c r="D52" i="1"/>
  <c r="C52" i="1"/>
  <c r="E46" i="1"/>
  <c r="D46" i="1"/>
  <c r="C46" i="1"/>
  <c r="E38" i="1"/>
  <c r="D38" i="1"/>
  <c r="C38" i="1"/>
  <c r="E31" i="1"/>
  <c r="D31" i="1"/>
  <c r="E26" i="1"/>
  <c r="D26" i="1"/>
  <c r="D20" i="1"/>
  <c r="C20" i="1"/>
  <c r="E8" i="1"/>
  <c r="D8" i="1"/>
  <c r="C8" i="1"/>
  <c r="E58" i="1" l="1"/>
  <c r="D58" i="1"/>
  <c r="C37" i="1"/>
  <c r="C42" i="1" s="1"/>
  <c r="C59" i="1" s="1"/>
  <c r="D37" i="1"/>
  <c r="D42" i="1" s="1"/>
  <c r="C58" i="1"/>
  <c r="E37" i="1"/>
  <c r="E42" i="1" s="1"/>
  <c r="D59" i="1" l="1"/>
</calcChain>
</file>

<file path=xl/sharedStrings.xml><?xml version="1.0" encoding="utf-8"?>
<sst xmlns="http://schemas.openxmlformats.org/spreadsheetml/2006/main" count="299" uniqueCount="256">
  <si>
    <t>Költségvetési szerv</t>
  </si>
  <si>
    <t>02</t>
  </si>
  <si>
    <t>Feladat megnevezése</t>
  </si>
  <si>
    <t>Összes bevétel, kiadás</t>
  </si>
  <si>
    <t>01</t>
  </si>
  <si>
    <t>Száma</t>
  </si>
  <si>
    <t>Kiemelt előirányzat, előirányzat megnevezése</t>
  </si>
  <si>
    <t>Eredeti előirányzat</t>
  </si>
  <si>
    <t>Módosított előirányzat</t>
  </si>
  <si>
    <t>A</t>
  </si>
  <si>
    <t>B</t>
  </si>
  <si>
    <t>C</t>
  </si>
  <si>
    <t>D</t>
  </si>
  <si>
    <t>E</t>
  </si>
  <si>
    <t>Bevételek</t>
  </si>
  <si>
    <t>1.</t>
  </si>
  <si>
    <t>Működési bevételek (1.1.+…+1.11.)</t>
  </si>
  <si>
    <t>1.1.</t>
  </si>
  <si>
    <t>Készletértékesítés ellenértéke</t>
  </si>
  <si>
    <t>1.2.</t>
  </si>
  <si>
    <t>Szolgáltatások ellenértéke</t>
  </si>
  <si>
    <t>1.3.</t>
  </si>
  <si>
    <t>Közvetített szolgáltatások értéke</t>
  </si>
  <si>
    <t>1.4.</t>
  </si>
  <si>
    <t>Tulajdonosi bevételek</t>
  </si>
  <si>
    <t>1.5.</t>
  </si>
  <si>
    <t>Ellátási díjak</t>
  </si>
  <si>
    <t>1.6.</t>
  </si>
  <si>
    <t>Kiszámlázott általános forgalmi adó</t>
  </si>
  <si>
    <t>1.7.</t>
  </si>
  <si>
    <t>Általános forgalmi adó visszatérülése</t>
  </si>
  <si>
    <t>1.8.</t>
  </si>
  <si>
    <t>Kamatbevételek</t>
  </si>
  <si>
    <t>1.9.</t>
  </si>
  <si>
    <t>Egyéb pénzügyi műveletek bevételei</t>
  </si>
  <si>
    <t>1.10.</t>
  </si>
  <si>
    <t>Biztosító által fizetett kártérítés</t>
  </si>
  <si>
    <t>1.11.</t>
  </si>
  <si>
    <t>Egyéb működési bevételek</t>
  </si>
  <si>
    <t>2.</t>
  </si>
  <si>
    <t>Működési célú támogatások államháztartáson belülről (2.1.+…+2.3.)</t>
  </si>
  <si>
    <t>2.1.</t>
  </si>
  <si>
    <t>Elvonások és befizetések bevételei</t>
  </si>
  <si>
    <t>2.2.</t>
  </si>
  <si>
    <t>Visszatérítendő támogatások, kölcsönök visszatérülése ÁH-n belülről</t>
  </si>
  <si>
    <t>2.3.</t>
  </si>
  <si>
    <t>Egyéb működési célú támogatások bevételei államháztartáson belülről</t>
  </si>
  <si>
    <t>2.4.</t>
  </si>
  <si>
    <t xml:space="preserve">  2.3-ból EU támogatás</t>
  </si>
  <si>
    <t>3.</t>
  </si>
  <si>
    <t>Közhatalmi bevételek</t>
  </si>
  <si>
    <t>4.</t>
  </si>
  <si>
    <t>Felhalmozási célú támogatások államháztartáson belülről (4.1.+…+4.3.)</t>
  </si>
  <si>
    <t>4.1.</t>
  </si>
  <si>
    <t>Felhalmozási célú önkormányzati támogatások</t>
  </si>
  <si>
    <t>4.2.</t>
  </si>
  <si>
    <t>4.3.</t>
  </si>
  <si>
    <t>Egyéb felhalmozási célú támogatások bevételei államháztartáson belülről</t>
  </si>
  <si>
    <t>4.4.</t>
  </si>
  <si>
    <t xml:space="preserve">  4.3.-ból EU-s támogatás</t>
  </si>
  <si>
    <t>5.</t>
  </si>
  <si>
    <t>Felhalmozási bevételek (5.1.+…+5.3.)</t>
  </si>
  <si>
    <t>5.1.</t>
  </si>
  <si>
    <t>Immateriális javak értékesítése</t>
  </si>
  <si>
    <t>5.2.</t>
  </si>
  <si>
    <t>Ingatlanok értékesítése</t>
  </si>
  <si>
    <t>5.3.</t>
  </si>
  <si>
    <t>Egyéb tárgyi eszközök értékesítése</t>
  </si>
  <si>
    <t>6.</t>
  </si>
  <si>
    <t>Működési célú átvett pénzeszközök</t>
  </si>
  <si>
    <t>7.</t>
  </si>
  <si>
    <t>Felhalmozási célú átvett pénzeszközök</t>
  </si>
  <si>
    <t>8.</t>
  </si>
  <si>
    <t>Költségvetési bevételek összesen (1.+…+7.)</t>
  </si>
  <si>
    <t>9.</t>
  </si>
  <si>
    <t>Finanszírozási bevételek (9.1.+…+9.3.)</t>
  </si>
  <si>
    <t>9.1.</t>
  </si>
  <si>
    <t>Költségvetési maradvány igénybevétele</t>
  </si>
  <si>
    <t>9.2.</t>
  </si>
  <si>
    <t>Vállalkozási maradvány igénybevétele</t>
  </si>
  <si>
    <t>9.3.</t>
  </si>
  <si>
    <t>Irányító szervi (önkormányzati) támogatás (intézményfinanszírozás)</t>
  </si>
  <si>
    <t>10.</t>
  </si>
  <si>
    <t>BEVÉTELEK ÖSSZESEN: (8.+9.)</t>
  </si>
  <si>
    <t>Kiadások</t>
  </si>
  <si>
    <t>Működési költségvetés kiadásai (1.1+…+1.5.)</t>
  </si>
  <si>
    <t>Személyi  juttatások</t>
  </si>
  <si>
    <t>Munkaadókat terhelő járulékok és szociális hozzájárulási adó</t>
  </si>
  <si>
    <t>Dologi  kiadások</t>
  </si>
  <si>
    <t>Ellátottak pénzbeli juttatásai</t>
  </si>
  <si>
    <t>Egyéb működési célú kiadások</t>
  </si>
  <si>
    <t>Felhalmozási költségvetés kiadásai (2.1.+…+2.3.)</t>
  </si>
  <si>
    <t>Beruházások</t>
  </si>
  <si>
    <t>Felújítások</t>
  </si>
  <si>
    <t>Egyéb fejlesztési célú kiadások</t>
  </si>
  <si>
    <t xml:space="preserve"> 2.3.-ból EU-s támogatásból megvalósuló programok, projektek kiadása</t>
  </si>
  <si>
    <t>Finanszírozási kiadások</t>
  </si>
  <si>
    <t>KIADÁSOK ÖSSZESEN: (1.+2.+3.)</t>
  </si>
  <si>
    <t>Tényleges állományi létszám előirányzat (fő)</t>
  </si>
  <si>
    <t>Közfoglalkoztatottak tényleges állományi létszáma (fő)</t>
  </si>
  <si>
    <t>12/A - Mérleg</t>
  </si>
  <si>
    <t>#</t>
  </si>
  <si>
    <t>Megnevezés</t>
  </si>
  <si>
    <t>Előző időszak</t>
  </si>
  <si>
    <t>Módosítások (+/-)</t>
  </si>
  <si>
    <t>Tárgyi időszak</t>
  </si>
  <si>
    <t>06</t>
  </si>
  <si>
    <t>A/II/2 Gépek, berendezések, felszerelések, járművek</t>
  </si>
  <si>
    <t>10</t>
  </si>
  <si>
    <t>A/II Tárgyi eszközök  (=A/II/1+...+A/II/5)</t>
  </si>
  <si>
    <t>28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</si>
  <si>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</si>
  <si>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</si>
  <si>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</si>
  <si>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</si>
  <si>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53</t>
  </si>
  <si>
    <t>C/III Forintszámlák (=C/III/1+C/III/2)</t>
  </si>
  <si>
    <t>C) PÉNZESZKÖZÖK (=C/I+…+C/IV)</t>
  </si>
  <si>
    <t>D) KÖVETELÉSEK  (=D/I+D/II+D/III)</t>
  </si>
  <si>
    <t>161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</si>
  <si>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</si>
  <si>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</si>
  <si>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</si>
  <si>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</si>
  <si>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E) EGYÉB SAJÁTOS ELSZÁMOLÁSOK (=E/I+E/II+E/III)</t>
  </si>
  <si>
    <t>173</t>
  </si>
  <si>
    <t>F/2 Költségek, ráfordítások aktív időbeli elhatárolása</t>
  </si>
  <si>
    <t>F) AKTÍV IDŐBELI  ELHATÁROLÁSOK  (=F/1+F/2+F/3)</t>
  </si>
  <si>
    <t>ESZKÖZÖK ÖSSZESEN (=A+B+C+D+E+F)</t>
  </si>
  <si>
    <t>G/I  Nemzeti vagyon induláskori értéke</t>
  </si>
  <si>
    <t>179</t>
  </si>
  <si>
    <t>G/III Egyéb eszközök induláskori értéke és változásai</t>
  </si>
  <si>
    <t>G/IV Felhalmozott eredmény</t>
  </si>
  <si>
    <t>182</t>
  </si>
  <si>
    <t>G/VI Mérleg szerinti eredmény</t>
  </si>
  <si>
    <t>G/ SAJÁT TŐKE  (= G/I+…+G/VI)</t>
  </si>
  <si>
    <t>J/2 Költségek, ráfordítások passzív időbeli elhatárolása</t>
  </si>
  <si>
    <t>J) PASSZÍV IDŐBELI ELHATÁROLÁSOK (=J/1+J/2+J/3)</t>
  </si>
  <si>
    <t>FORRÁSOK ÖSSZESEN (=G+H+I+J)</t>
  </si>
  <si>
    <t>07/A - Maradványkimutatás</t>
  </si>
  <si>
    <t>Összeg</t>
  </si>
  <si>
    <t>03</t>
  </si>
  <si>
    <t>I          Alaptevékenység költségvetési egyenlege (=01-02)</t>
  </si>
  <si>
    <t>04</t>
  </si>
  <si>
    <t>II         Alaptevékenység finanszírozási egyenlege (=03-04)</t>
  </si>
  <si>
    <t>07</t>
  </si>
  <si>
    <t>A)        Alaptevékenység maradványa (=±I±II)</t>
  </si>
  <si>
    <t>15</t>
  </si>
  <si>
    <t>17</t>
  </si>
  <si>
    <t>E)        Alaptevékenység szabad maradványa (=A-D)</t>
  </si>
  <si>
    <t>13/A - Eredménykimutatás</t>
  </si>
  <si>
    <t>02 Eszközök és szolgáltatások értékesítése nettó eredményszemléletű bevételei</t>
  </si>
  <si>
    <t>I Tevékenység nettó eredményszemléletű bevétele (=01+02+03)</t>
  </si>
  <si>
    <t>08</t>
  </si>
  <si>
    <t>06 Központi működési célú támogatások eredményszemléletű bevételei</t>
  </si>
  <si>
    <t>09</t>
  </si>
  <si>
    <t>07 Egyéb működési célú támogatások eredményszemléletű bevételei</t>
  </si>
  <si>
    <t>11</t>
  </si>
  <si>
    <t>09 Különféle egyéb eredményszemléletű bevételek</t>
  </si>
  <si>
    <t>12</t>
  </si>
  <si>
    <t>III Egyéb eredményszemléletű bevételek (=06+07+08+09)</t>
  </si>
  <si>
    <t>13</t>
  </si>
  <si>
    <t>10 Anyagköltség</t>
  </si>
  <si>
    <t>14</t>
  </si>
  <si>
    <t>11 Igénybe vett szolgáltatások értéke</t>
  </si>
  <si>
    <t>16</t>
  </si>
  <si>
    <t>13 Eladott (közvetített) szolgáltatások értéke</t>
  </si>
  <si>
    <t>IV Anyagjellegű ráfordítások (=10+11+12+13)</t>
  </si>
  <si>
    <t>18</t>
  </si>
  <si>
    <t>14 Bérköltség</t>
  </si>
  <si>
    <t>19</t>
  </si>
  <si>
    <t>15 Személyi jellegű egyéb kifizetések</t>
  </si>
  <si>
    <t>20</t>
  </si>
  <si>
    <t>16 Bérjárulékok</t>
  </si>
  <si>
    <t>21</t>
  </si>
  <si>
    <t>V Személyi jellegű ráfordítások (=14+15+16)</t>
  </si>
  <si>
    <t>22</t>
  </si>
  <si>
    <t>VI Értékcsökkenési leírás</t>
  </si>
  <si>
    <t>23</t>
  </si>
  <si>
    <t>VII Egyéb ráfordítások</t>
  </si>
  <si>
    <t>24</t>
  </si>
  <si>
    <t>A)  TEVÉKENYSÉGEK EREDMÉNYE (=I±II+III-IV-V-VI-VII)</t>
  </si>
  <si>
    <t>20 Egyéb kapott (járó) kamatok és kamatjellegű eredményszemléletű bevételek</t>
  </si>
  <si>
    <t>32</t>
  </si>
  <si>
    <t>VIII Pénzügyi műveletek eredményszemléletű bevételei (=17+18+19+20+21)</t>
  </si>
  <si>
    <t>43</t>
  </si>
  <si>
    <t>B)  PÉNZÜGYI MŰVELETEK EREDMÉNYE (=VIII-IX)</t>
  </si>
  <si>
    <t>44</t>
  </si>
  <si>
    <t>C)  MÉRLEG SZERINTI EREDMÉNY (=±A±B)</t>
  </si>
  <si>
    <t>15/A - Kimutatás az immateriális javak, tárgyi eszközök koncesszióba, vagyonkezelésbe adott eszközök állományának alakulásáról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</si>
  <si>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</si>
  <si>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</si>
  <si>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</si>
  <si>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</si>
  <si>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</si>
  <si>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</si>
  <si>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</si>
  <si>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</si>
  <si>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</si>
  <si>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</si>
  <si>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</si>
  <si>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</si>
  <si>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záró állománya  (=16+17-18)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</si>
  <si>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</si>
  <si>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</si>
  <si>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</si>
  <si>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</si>
  <si>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</si>
  <si>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Polgármesteri /közös/ hivatal</t>
  </si>
  <si>
    <t>29</t>
  </si>
  <si>
    <t>169</t>
  </si>
  <si>
    <t>178</t>
  </si>
  <si>
    <t>185</t>
  </si>
  <si>
    <t>252</t>
  </si>
  <si>
    <t>01        Alaptevékenység költségvetési bevételei</t>
  </si>
  <si>
    <t>02        Alaptevékenység költségvetési kiadásai</t>
  </si>
  <si>
    <t>03        Alaptevékenység finanszírozási bevételei</t>
  </si>
  <si>
    <t>C)        Összes maradvány (=A+B)</t>
  </si>
  <si>
    <t>49</t>
  </si>
  <si>
    <t>52</t>
  </si>
  <si>
    <t>55</t>
  </si>
  <si>
    <t>59</t>
  </si>
  <si>
    <t>71</t>
  </si>
  <si>
    <t>D/I/4 Költségvetési évben esedékes követelések működési bevételre (=D/I/4a+…+D/I/4i)</t>
  </si>
  <si>
    <t>72</t>
  </si>
  <si>
    <t>D/I/4a - ebből: költségvetési évben esedékes követelések készletértékesítés ellenértékére, szolgáltatások ellenértékére, közvetített szolgáltatások ellenértékére</t>
  </si>
  <si>
    <t>75</t>
  </si>
  <si>
    <t>D/I/4d - ebből: költségvetési évben esedékes követelések kiszámlázott általános forgalmi adóra</t>
  </si>
  <si>
    <t>103</t>
  </si>
  <si>
    <t>D/I Költségvetési évben esedékes követelések (=D/I/1+…+D/I/8)</t>
  </si>
  <si>
    <t>163</t>
  </si>
  <si>
    <t>166</t>
  </si>
  <si>
    <t>168</t>
  </si>
  <si>
    <t>175</t>
  </si>
  <si>
    <t>177</t>
  </si>
  <si>
    <t>181</t>
  </si>
  <si>
    <t>184</t>
  </si>
  <si>
    <t>248</t>
  </si>
  <si>
    <t>J/1 Eredményszemléletű bevételek passzív időbeli elhatárolása</t>
  </si>
  <si>
    <t>249</t>
  </si>
  <si>
    <t>251</t>
  </si>
  <si>
    <t>Immateriális javak beszerzése, nem aktivált beruházások</t>
  </si>
  <si>
    <t>Beruházásokból, felújításokból aktivált érték</t>
  </si>
  <si>
    <t>Összes növekedés  (=02+…+07)</t>
  </si>
  <si>
    <t>Egyéb csökkenés</t>
  </si>
  <si>
    <t>145</t>
  </si>
  <si>
    <t>D/III/1 Adott előlegek (=D/III/1a+…+D/III/1f)</t>
  </si>
  <si>
    <t>150</t>
  </si>
  <si>
    <t>D/III/1e - ebből: foglalkoztatottaknak adott előlegek</t>
  </si>
  <si>
    <t>160</t>
  </si>
  <si>
    <t>D/III Követelés jellegű sajátos elszámolások (=D/III/1+…+D/III/9)</t>
  </si>
  <si>
    <t>Egyéb növekedés</t>
  </si>
  <si>
    <t>Hiány, selejtezés, megsemmisülés</t>
  </si>
  <si>
    <t>Terv szerinti értékcsökkenés csökkenése</t>
  </si>
  <si>
    <t>Teljesítés       2024.12.31</t>
  </si>
  <si>
    <t xml:space="preserve"> Forintban!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</si>
</sst>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#,##0\ &quot;Ft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family val="1"/>
      <charset val="238"/>
    </font>
    <font>
      <i/>
      <sz val="11"/>
      <name val="Times New Roman"/>
      <family val="1"/>
      <charset val="238"/>
    </font>
    <font>
      <sz val="11"/>
      <name val="Times New Roman CE"/>
      <charset val="238"/>
    </font>
    <font>
      <b/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8"/>
      <name val="Times New Roman CE"/>
      <charset val="238"/>
    </font>
    <font>
      <i/>
      <sz val="11"/>
      <name val="Times New Roman CE"/>
      <family val="1"/>
      <charset val="238"/>
    </font>
    <font>
      <sz val="8"/>
      <name val="Times New Roman CE"/>
      <charset val="238"/>
    </font>
    <font>
      <sz val="12"/>
      <name val="Times New Roman CE"/>
      <charset val="238"/>
    </font>
    <font>
      <sz val="8"/>
      <name val="Times New Roman CE"/>
      <family val="1"/>
      <charset val="238"/>
    </font>
    <font>
      <sz val="11"/>
      <name val="Times New Roman CE"/>
      <family val="1"/>
      <charset val="238"/>
    </font>
    <font>
      <b/>
      <sz val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sz val="10"/>
      <color rgb="FFFF0000"/>
      <name val="Times New Roman CE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Times New Roman CE"/>
      <family val="1"/>
      <charset val="238"/>
    </font>
    <font>
      <b/>
      <sz val="11"/>
      <name val="Times New Roman CE"/>
      <charset val="238"/>
    </font>
    <font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E3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14">
    <xf numFmtId="0" fontId="0" fillId="0" borderId="0" xfId="0"/>
    <xf numFmtId="0" fontId="7" fillId="0" borderId="10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vertical="center" wrapText="1"/>
    </xf>
    <xf numFmtId="0" fontId="10" fillId="0" borderId="28" xfId="0" applyFont="1" applyBorder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164" fontId="4" fillId="0" borderId="0" xfId="0" applyNumberFormat="1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 indent="1"/>
    </xf>
    <xf numFmtId="164" fontId="12" fillId="0" borderId="9" xfId="0" applyNumberFormat="1" applyFont="1" applyBorder="1" applyAlignment="1">
      <alignment horizontal="right" vertical="center" wrapText="1" indent="1"/>
    </xf>
    <xf numFmtId="164" fontId="12" fillId="0" borderId="6" xfId="0" applyNumberFormat="1" applyFont="1" applyBorder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left" vertical="center" wrapText="1" indent="1"/>
    </xf>
    <xf numFmtId="164" fontId="16" fillId="0" borderId="13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4" xfId="0" applyNumberFormat="1" applyFont="1" applyBorder="1" applyAlignment="1" applyProtection="1">
      <alignment horizontal="right" vertical="center" wrapText="1" indent="1"/>
      <protection locked="0"/>
    </xf>
    <xf numFmtId="49" fontId="14" fillId="0" borderId="15" xfId="0" applyNumberFormat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left" vertical="center" wrapText="1" indent="1"/>
    </xf>
    <xf numFmtId="164" fontId="16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7" xfId="0" applyNumberFormat="1" applyFont="1" applyBorder="1" applyAlignment="1" applyProtection="1">
      <alignment horizontal="right" vertical="center" wrapText="1" indent="1"/>
      <protection locked="0"/>
    </xf>
    <xf numFmtId="0" fontId="16" fillId="0" borderId="18" xfId="1" applyFont="1" applyBorder="1" applyAlignment="1">
      <alignment horizontal="left" vertical="center" wrapText="1" indent="1"/>
    </xf>
    <xf numFmtId="164" fontId="16" fillId="0" borderId="18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9" xfId="0" applyNumberFormat="1" applyFont="1" applyBorder="1" applyAlignment="1" applyProtection="1">
      <alignment horizontal="right" vertical="center" wrapText="1" indent="1"/>
      <protection locked="0"/>
    </xf>
    <xf numFmtId="0" fontId="17" fillId="0" borderId="0" xfId="0" applyFont="1" applyAlignment="1">
      <alignment vertical="center" wrapText="1"/>
    </xf>
    <xf numFmtId="164" fontId="16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1" xfId="0" applyNumberFormat="1" applyFont="1" applyBorder="1" applyAlignment="1" applyProtection="1">
      <alignment horizontal="right" vertical="center" wrapText="1" indent="1"/>
      <protection locked="0"/>
    </xf>
    <xf numFmtId="0" fontId="16" fillId="0" borderId="22" xfId="1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left" vertical="center" wrapText="1" indent="1"/>
    </xf>
    <xf numFmtId="164" fontId="12" fillId="0" borderId="9" xfId="0" applyNumberFormat="1" applyFont="1" applyBorder="1" applyAlignment="1" applyProtection="1">
      <alignment horizontal="right" vertical="center" wrapText="1" indent="1"/>
      <protection locked="0"/>
    </xf>
    <xf numFmtId="164" fontId="12" fillId="0" borderId="6" xfId="0" applyNumberFormat="1" applyFont="1" applyBorder="1" applyAlignment="1" applyProtection="1">
      <alignment horizontal="right" vertical="center" wrapText="1" indent="1"/>
      <protection locked="0"/>
    </xf>
    <xf numFmtId="49" fontId="14" fillId="0" borderId="23" xfId="0" applyNumberFormat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 indent="1"/>
    </xf>
    <xf numFmtId="164" fontId="14" fillId="0" borderId="22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24" xfId="0" applyNumberFormat="1" applyFont="1" applyBorder="1" applyAlignment="1" applyProtection="1">
      <alignment horizontal="right" vertical="center" wrapText="1" indent="1"/>
      <protection locked="0"/>
    </xf>
    <xf numFmtId="0" fontId="14" fillId="0" borderId="16" xfId="1" applyFont="1" applyBorder="1" applyAlignment="1">
      <alignment horizontal="left" vertical="center" wrapText="1" indent="1"/>
    </xf>
    <xf numFmtId="0" fontId="14" fillId="0" borderId="25" xfId="1" applyFont="1" applyBorder="1" applyAlignment="1">
      <alignment horizontal="left" vertical="center" wrapText="1" indent="1"/>
    </xf>
    <xf numFmtId="164" fontId="14" fillId="0" borderId="26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27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18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19" xfId="0" applyNumberFormat="1" applyFont="1" applyBorder="1" applyAlignment="1" applyProtection="1">
      <alignment horizontal="right" vertical="center" wrapText="1" indent="1"/>
      <protection locked="0"/>
    </xf>
    <xf numFmtId="0" fontId="18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wrapText="1" indent="1"/>
    </xf>
    <xf numFmtId="164" fontId="11" fillId="0" borderId="9" xfId="0" applyNumberFormat="1" applyFont="1" applyBorder="1" applyAlignment="1">
      <alignment horizontal="right" vertical="center" wrapText="1" indent="1"/>
    </xf>
    <xf numFmtId="164" fontId="11" fillId="0" borderId="6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164" fontId="11" fillId="0" borderId="0" xfId="0" applyNumberFormat="1" applyFont="1" applyAlignment="1">
      <alignment horizontal="right" vertical="center" wrapText="1" inden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 indent="1"/>
    </xf>
    <xf numFmtId="0" fontId="20" fillId="0" borderId="0" xfId="0" applyFont="1" applyAlignment="1">
      <alignment vertical="center" wrapText="1"/>
    </xf>
    <xf numFmtId="164" fontId="14" fillId="0" borderId="30" xfId="0" applyNumberFormat="1" applyFont="1" applyBorder="1" applyAlignment="1">
      <alignment horizontal="right" vertical="center" wrapText="1" indent="1"/>
    </xf>
    <xf numFmtId="164" fontId="14" fillId="0" borderId="31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32" xfId="0" applyNumberFormat="1" applyFont="1" applyBorder="1" applyAlignment="1">
      <alignment horizontal="right" vertical="center" wrapText="1" indent="1"/>
    </xf>
    <xf numFmtId="164" fontId="14" fillId="0" borderId="33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14" fillId="0" borderId="17" xfId="0" applyNumberFormat="1" applyFont="1" applyBorder="1" applyAlignment="1" applyProtection="1">
      <alignment horizontal="right" vertical="center" wrapText="1" indent="1"/>
      <protection locked="0"/>
    </xf>
    <xf numFmtId="0" fontId="7" fillId="0" borderId="9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164" fontId="21" fillId="0" borderId="0" xfId="0" applyNumberFormat="1" applyFont="1" applyAlignment="1">
      <alignment horizontal="right" vertical="center" wrapText="1" indent="1"/>
    </xf>
    <xf numFmtId="3" fontId="10" fillId="0" borderId="9" xfId="0" applyNumberFormat="1" applyFont="1" applyBorder="1" applyAlignment="1" applyProtection="1">
      <alignment horizontal="right" vertical="center" wrapText="1" indent="1"/>
      <protection locked="0"/>
    </xf>
    <xf numFmtId="3" fontId="10" fillId="0" borderId="6" xfId="0" applyNumberFormat="1" applyFont="1" applyBorder="1" applyAlignment="1" applyProtection="1">
      <alignment horizontal="right" vertical="center" wrapText="1" indent="1"/>
      <protection locked="0"/>
    </xf>
    <xf numFmtId="0" fontId="22" fillId="0" borderId="16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left" vertical="top" wrapText="1"/>
    </xf>
    <xf numFmtId="3" fontId="22" fillId="0" borderId="16" xfId="0" applyNumberFormat="1" applyFont="1" applyBorder="1" applyAlignment="1">
      <alignment horizontal="right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left" vertical="top" wrapText="1"/>
    </xf>
    <xf numFmtId="3" fontId="23" fillId="0" borderId="16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65" fontId="17" fillId="0" borderId="0" xfId="0" applyNumberFormat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26" fillId="2" borderId="16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 applyProtection="1">
      <alignment horizontal="right" vertical="top"/>
      <protection locked="0"/>
    </xf>
    <xf numFmtId="0" fontId="6" fillId="0" borderId="1" xfId="0" applyFont="1" applyBorder="1" applyProtection="1"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top" wrapText="1"/>
    </xf>
    <xf numFmtId="0" fontId="0" fillId="2" borderId="16" xfId="0" applyFill="1" applyBorder="1"/>
    <xf numFmtId="0" fontId="17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17" fillId="3" borderId="0" xfId="0" applyFont="1" applyFill="1" applyAlignment="1">
      <alignment vertical="center" wrapText="1"/>
    </xf>
    <xf numFmtId="165" fontId="17" fillId="3" borderId="0" xfId="0" applyNumberFormat="1" applyFont="1" applyFill="1" applyAlignment="1">
      <alignment vertical="center" wrapText="1"/>
    </xf>
    <xf numFmtId="165" fontId="25" fillId="3" borderId="0" xfId="0" applyNumberFormat="1" applyFont="1" applyFill="1" applyAlignment="1">
      <alignment vertical="center" wrapText="1"/>
    </xf>
  </cellXfs>
  <cellStyles count="2">
    <cellStyle name="Normál" xfId="0" builtinId="0"/>
    <cellStyle name="Normál_KVRENMUNK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zoomScaleNormal="100" workbookViewId="0">
      <selection activeCell="G57" sqref="G57"/>
    </sheetView>
  </sheetViews>
  <sheetFormatPr defaultRowHeight="15" x14ac:dyDescent="0.25"/>
  <cols>
    <col min="1" max="1" width="11.140625" style="77" customWidth="1"/>
    <col min="2" max="2" width="50.5703125" style="18" customWidth="1"/>
    <col min="3" max="5" width="13.5703125" style="18" customWidth="1"/>
    <col min="6" max="6" width="9.140625" style="90"/>
    <col min="7" max="7" width="9.140625" style="18"/>
    <col min="8" max="8" width="12" style="18" bestFit="1" customWidth="1"/>
    <col min="9" max="10" width="11.42578125" style="18" bestFit="1" customWidth="1"/>
    <col min="11" max="11" width="9.140625" style="18"/>
    <col min="12" max="13" width="12.42578125" style="18" bestFit="1" customWidth="1"/>
    <col min="14" max="14" width="9.140625" style="18"/>
    <col min="15" max="15" width="8.7109375" style="18" bestFit="1" customWidth="1"/>
    <col min="16" max="16" width="12.42578125" style="18" bestFit="1" customWidth="1"/>
    <col min="17" max="17" width="12.5703125" style="18" bestFit="1" customWidth="1"/>
    <col min="18" max="18" width="14" style="18" bestFit="1" customWidth="1"/>
    <col min="19" max="254" width="9.140625" style="18"/>
    <col min="255" max="255" width="11.140625" style="18" customWidth="1"/>
    <col min="256" max="256" width="50.5703125" style="18" customWidth="1"/>
    <col min="257" max="259" width="13.5703125" style="18" customWidth="1"/>
    <col min="260" max="510" width="9.140625" style="18"/>
    <col min="511" max="511" width="11.140625" style="18" customWidth="1"/>
    <col min="512" max="512" width="50.5703125" style="18" customWidth="1"/>
    <col min="513" max="515" width="13.5703125" style="18" customWidth="1"/>
    <col min="516" max="766" width="9.140625" style="18"/>
    <col min="767" max="767" width="11.140625" style="18" customWidth="1"/>
    <col min="768" max="768" width="50.5703125" style="18" customWidth="1"/>
    <col min="769" max="771" width="13.5703125" style="18" customWidth="1"/>
    <col min="772" max="1022" width="9.140625" style="18"/>
    <col min="1023" max="1023" width="11.140625" style="18" customWidth="1"/>
    <col min="1024" max="1024" width="50.5703125" style="18" customWidth="1"/>
    <col min="1025" max="1027" width="13.5703125" style="18" customWidth="1"/>
    <col min="1028" max="1278" width="9.140625" style="18"/>
    <col min="1279" max="1279" width="11.140625" style="18" customWidth="1"/>
    <col min="1280" max="1280" width="50.5703125" style="18" customWidth="1"/>
    <col min="1281" max="1283" width="13.5703125" style="18" customWidth="1"/>
    <col min="1284" max="1534" width="9.140625" style="18"/>
    <col min="1535" max="1535" width="11.140625" style="18" customWidth="1"/>
    <col min="1536" max="1536" width="50.5703125" style="18" customWidth="1"/>
    <col min="1537" max="1539" width="13.5703125" style="18" customWidth="1"/>
    <col min="1540" max="1790" width="9.140625" style="18"/>
    <col min="1791" max="1791" width="11.140625" style="18" customWidth="1"/>
    <col min="1792" max="1792" width="50.5703125" style="18" customWidth="1"/>
    <col min="1793" max="1795" width="13.5703125" style="18" customWidth="1"/>
    <col min="1796" max="2046" width="9.140625" style="18"/>
    <col min="2047" max="2047" width="11.140625" style="18" customWidth="1"/>
    <col min="2048" max="2048" width="50.5703125" style="18" customWidth="1"/>
    <col min="2049" max="2051" width="13.5703125" style="18" customWidth="1"/>
    <col min="2052" max="2302" width="9.140625" style="18"/>
    <col min="2303" max="2303" width="11.140625" style="18" customWidth="1"/>
    <col min="2304" max="2304" width="50.5703125" style="18" customWidth="1"/>
    <col min="2305" max="2307" width="13.5703125" style="18" customWidth="1"/>
    <col min="2308" max="2558" width="9.140625" style="18"/>
    <col min="2559" max="2559" width="11.140625" style="18" customWidth="1"/>
    <col min="2560" max="2560" width="50.5703125" style="18" customWidth="1"/>
    <col min="2561" max="2563" width="13.5703125" style="18" customWidth="1"/>
    <col min="2564" max="2814" width="9.140625" style="18"/>
    <col min="2815" max="2815" width="11.140625" style="18" customWidth="1"/>
    <col min="2816" max="2816" width="50.5703125" style="18" customWidth="1"/>
    <col min="2817" max="2819" width="13.5703125" style="18" customWidth="1"/>
    <col min="2820" max="3070" width="9.140625" style="18"/>
    <col min="3071" max="3071" width="11.140625" style="18" customWidth="1"/>
    <col min="3072" max="3072" width="50.5703125" style="18" customWidth="1"/>
    <col min="3073" max="3075" width="13.5703125" style="18" customWidth="1"/>
    <col min="3076" max="3326" width="9.140625" style="18"/>
    <col min="3327" max="3327" width="11.140625" style="18" customWidth="1"/>
    <col min="3328" max="3328" width="50.5703125" style="18" customWidth="1"/>
    <col min="3329" max="3331" width="13.5703125" style="18" customWidth="1"/>
    <col min="3332" max="3582" width="9.140625" style="18"/>
    <col min="3583" max="3583" width="11.140625" style="18" customWidth="1"/>
    <col min="3584" max="3584" width="50.5703125" style="18" customWidth="1"/>
    <col min="3585" max="3587" width="13.5703125" style="18" customWidth="1"/>
    <col min="3588" max="3838" width="9.140625" style="18"/>
    <col min="3839" max="3839" width="11.140625" style="18" customWidth="1"/>
    <col min="3840" max="3840" width="50.5703125" style="18" customWidth="1"/>
    <col min="3841" max="3843" width="13.5703125" style="18" customWidth="1"/>
    <col min="3844" max="4094" width="9.140625" style="18"/>
    <col min="4095" max="4095" width="11.140625" style="18" customWidth="1"/>
    <col min="4096" max="4096" width="50.5703125" style="18" customWidth="1"/>
    <col min="4097" max="4099" width="13.5703125" style="18" customWidth="1"/>
    <col min="4100" max="4350" width="9.140625" style="18"/>
    <col min="4351" max="4351" width="11.140625" style="18" customWidth="1"/>
    <col min="4352" max="4352" width="50.5703125" style="18" customWidth="1"/>
    <col min="4353" max="4355" width="13.5703125" style="18" customWidth="1"/>
    <col min="4356" max="4606" width="9.140625" style="18"/>
    <col min="4607" max="4607" width="11.140625" style="18" customWidth="1"/>
    <col min="4608" max="4608" width="50.5703125" style="18" customWidth="1"/>
    <col min="4609" max="4611" width="13.5703125" style="18" customWidth="1"/>
    <col min="4612" max="4862" width="9.140625" style="18"/>
    <col min="4863" max="4863" width="11.140625" style="18" customWidth="1"/>
    <col min="4864" max="4864" width="50.5703125" style="18" customWidth="1"/>
    <col min="4865" max="4867" width="13.5703125" style="18" customWidth="1"/>
    <col min="4868" max="5118" width="9.140625" style="18"/>
    <col min="5119" max="5119" width="11.140625" style="18" customWidth="1"/>
    <col min="5120" max="5120" width="50.5703125" style="18" customWidth="1"/>
    <col min="5121" max="5123" width="13.5703125" style="18" customWidth="1"/>
    <col min="5124" max="5374" width="9.140625" style="18"/>
    <col min="5375" max="5375" width="11.140625" style="18" customWidth="1"/>
    <col min="5376" max="5376" width="50.5703125" style="18" customWidth="1"/>
    <col min="5377" max="5379" width="13.5703125" style="18" customWidth="1"/>
    <col min="5380" max="5630" width="9.140625" style="18"/>
    <col min="5631" max="5631" width="11.140625" style="18" customWidth="1"/>
    <col min="5632" max="5632" width="50.5703125" style="18" customWidth="1"/>
    <col min="5633" max="5635" width="13.5703125" style="18" customWidth="1"/>
    <col min="5636" max="5886" width="9.140625" style="18"/>
    <col min="5887" max="5887" width="11.140625" style="18" customWidth="1"/>
    <col min="5888" max="5888" width="50.5703125" style="18" customWidth="1"/>
    <col min="5889" max="5891" width="13.5703125" style="18" customWidth="1"/>
    <col min="5892" max="6142" width="9.140625" style="18"/>
    <col min="6143" max="6143" width="11.140625" style="18" customWidth="1"/>
    <col min="6144" max="6144" width="50.5703125" style="18" customWidth="1"/>
    <col min="6145" max="6147" width="13.5703125" style="18" customWidth="1"/>
    <col min="6148" max="6398" width="9.140625" style="18"/>
    <col min="6399" max="6399" width="11.140625" style="18" customWidth="1"/>
    <col min="6400" max="6400" width="50.5703125" style="18" customWidth="1"/>
    <col min="6401" max="6403" width="13.5703125" style="18" customWidth="1"/>
    <col min="6404" max="6654" width="9.140625" style="18"/>
    <col min="6655" max="6655" width="11.140625" style="18" customWidth="1"/>
    <col min="6656" max="6656" width="50.5703125" style="18" customWidth="1"/>
    <col min="6657" max="6659" width="13.5703125" style="18" customWidth="1"/>
    <col min="6660" max="6910" width="9.140625" style="18"/>
    <col min="6911" max="6911" width="11.140625" style="18" customWidth="1"/>
    <col min="6912" max="6912" width="50.5703125" style="18" customWidth="1"/>
    <col min="6913" max="6915" width="13.5703125" style="18" customWidth="1"/>
    <col min="6916" max="7166" width="9.140625" style="18"/>
    <col min="7167" max="7167" width="11.140625" style="18" customWidth="1"/>
    <col min="7168" max="7168" width="50.5703125" style="18" customWidth="1"/>
    <col min="7169" max="7171" width="13.5703125" style="18" customWidth="1"/>
    <col min="7172" max="7422" width="9.140625" style="18"/>
    <col min="7423" max="7423" width="11.140625" style="18" customWidth="1"/>
    <col min="7424" max="7424" width="50.5703125" style="18" customWidth="1"/>
    <col min="7425" max="7427" width="13.5703125" style="18" customWidth="1"/>
    <col min="7428" max="7678" width="9.140625" style="18"/>
    <col min="7679" max="7679" width="11.140625" style="18" customWidth="1"/>
    <col min="7680" max="7680" width="50.5703125" style="18" customWidth="1"/>
    <col min="7681" max="7683" width="13.5703125" style="18" customWidth="1"/>
    <col min="7684" max="7934" width="9.140625" style="18"/>
    <col min="7935" max="7935" width="11.140625" style="18" customWidth="1"/>
    <col min="7936" max="7936" width="50.5703125" style="18" customWidth="1"/>
    <col min="7937" max="7939" width="13.5703125" style="18" customWidth="1"/>
    <col min="7940" max="8190" width="9.140625" style="18"/>
    <col min="8191" max="8191" width="11.140625" style="18" customWidth="1"/>
    <col min="8192" max="8192" width="50.5703125" style="18" customWidth="1"/>
    <col min="8193" max="8195" width="13.5703125" style="18" customWidth="1"/>
    <col min="8196" max="8446" width="9.140625" style="18"/>
    <col min="8447" max="8447" width="11.140625" style="18" customWidth="1"/>
    <col min="8448" max="8448" width="50.5703125" style="18" customWidth="1"/>
    <col min="8449" max="8451" width="13.5703125" style="18" customWidth="1"/>
    <col min="8452" max="8702" width="9.140625" style="18"/>
    <col min="8703" max="8703" width="11.140625" style="18" customWidth="1"/>
    <col min="8704" max="8704" width="50.5703125" style="18" customWidth="1"/>
    <col min="8705" max="8707" width="13.5703125" style="18" customWidth="1"/>
    <col min="8708" max="8958" width="9.140625" style="18"/>
    <col min="8959" max="8959" width="11.140625" style="18" customWidth="1"/>
    <col min="8960" max="8960" width="50.5703125" style="18" customWidth="1"/>
    <col min="8961" max="8963" width="13.5703125" style="18" customWidth="1"/>
    <col min="8964" max="9214" width="9.140625" style="18"/>
    <col min="9215" max="9215" width="11.140625" style="18" customWidth="1"/>
    <col min="9216" max="9216" width="50.5703125" style="18" customWidth="1"/>
    <col min="9217" max="9219" width="13.5703125" style="18" customWidth="1"/>
    <col min="9220" max="9470" width="9.140625" style="18"/>
    <col min="9471" max="9471" width="11.140625" style="18" customWidth="1"/>
    <col min="9472" max="9472" width="50.5703125" style="18" customWidth="1"/>
    <col min="9473" max="9475" width="13.5703125" style="18" customWidth="1"/>
    <col min="9476" max="9726" width="9.140625" style="18"/>
    <col min="9727" max="9727" width="11.140625" style="18" customWidth="1"/>
    <col min="9728" max="9728" width="50.5703125" style="18" customWidth="1"/>
    <col min="9729" max="9731" width="13.5703125" style="18" customWidth="1"/>
    <col min="9732" max="9982" width="9.140625" style="18"/>
    <col min="9983" max="9983" width="11.140625" style="18" customWidth="1"/>
    <col min="9984" max="9984" width="50.5703125" style="18" customWidth="1"/>
    <col min="9985" max="9987" width="13.5703125" style="18" customWidth="1"/>
    <col min="9988" max="10238" width="9.140625" style="18"/>
    <col min="10239" max="10239" width="11.140625" style="18" customWidth="1"/>
    <col min="10240" max="10240" width="50.5703125" style="18" customWidth="1"/>
    <col min="10241" max="10243" width="13.5703125" style="18" customWidth="1"/>
    <col min="10244" max="10494" width="9.140625" style="18"/>
    <col min="10495" max="10495" width="11.140625" style="18" customWidth="1"/>
    <col min="10496" max="10496" width="50.5703125" style="18" customWidth="1"/>
    <col min="10497" max="10499" width="13.5703125" style="18" customWidth="1"/>
    <col min="10500" max="10750" width="9.140625" style="18"/>
    <col min="10751" max="10751" width="11.140625" style="18" customWidth="1"/>
    <col min="10752" max="10752" width="50.5703125" style="18" customWidth="1"/>
    <col min="10753" max="10755" width="13.5703125" style="18" customWidth="1"/>
    <col min="10756" max="11006" width="9.140625" style="18"/>
    <col min="11007" max="11007" width="11.140625" style="18" customWidth="1"/>
    <col min="11008" max="11008" width="50.5703125" style="18" customWidth="1"/>
    <col min="11009" max="11011" width="13.5703125" style="18" customWidth="1"/>
    <col min="11012" max="11262" width="9.140625" style="18"/>
    <col min="11263" max="11263" width="11.140625" style="18" customWidth="1"/>
    <col min="11264" max="11264" width="50.5703125" style="18" customWidth="1"/>
    <col min="11265" max="11267" width="13.5703125" style="18" customWidth="1"/>
    <col min="11268" max="11518" width="9.140625" style="18"/>
    <col min="11519" max="11519" width="11.140625" style="18" customWidth="1"/>
    <col min="11520" max="11520" width="50.5703125" style="18" customWidth="1"/>
    <col min="11521" max="11523" width="13.5703125" style="18" customWidth="1"/>
    <col min="11524" max="11774" width="9.140625" style="18"/>
    <col min="11775" max="11775" width="11.140625" style="18" customWidth="1"/>
    <col min="11776" max="11776" width="50.5703125" style="18" customWidth="1"/>
    <col min="11777" max="11779" width="13.5703125" style="18" customWidth="1"/>
    <col min="11780" max="12030" width="9.140625" style="18"/>
    <col min="12031" max="12031" width="11.140625" style="18" customWidth="1"/>
    <col min="12032" max="12032" width="50.5703125" style="18" customWidth="1"/>
    <col min="12033" max="12035" width="13.5703125" style="18" customWidth="1"/>
    <col min="12036" max="12286" width="9.140625" style="18"/>
    <col min="12287" max="12287" width="11.140625" style="18" customWidth="1"/>
    <col min="12288" max="12288" width="50.5703125" style="18" customWidth="1"/>
    <col min="12289" max="12291" width="13.5703125" style="18" customWidth="1"/>
    <col min="12292" max="12542" width="9.140625" style="18"/>
    <col min="12543" max="12543" width="11.140625" style="18" customWidth="1"/>
    <col min="12544" max="12544" width="50.5703125" style="18" customWidth="1"/>
    <col min="12545" max="12547" width="13.5703125" style="18" customWidth="1"/>
    <col min="12548" max="12798" width="9.140625" style="18"/>
    <col min="12799" max="12799" width="11.140625" style="18" customWidth="1"/>
    <col min="12800" max="12800" width="50.5703125" style="18" customWidth="1"/>
    <col min="12801" max="12803" width="13.5703125" style="18" customWidth="1"/>
    <col min="12804" max="13054" width="9.140625" style="18"/>
    <col min="13055" max="13055" width="11.140625" style="18" customWidth="1"/>
    <col min="13056" max="13056" width="50.5703125" style="18" customWidth="1"/>
    <col min="13057" max="13059" width="13.5703125" style="18" customWidth="1"/>
    <col min="13060" max="13310" width="9.140625" style="18"/>
    <col min="13311" max="13311" width="11.140625" style="18" customWidth="1"/>
    <col min="13312" max="13312" width="50.5703125" style="18" customWidth="1"/>
    <col min="13313" max="13315" width="13.5703125" style="18" customWidth="1"/>
    <col min="13316" max="13566" width="9.140625" style="18"/>
    <col min="13567" max="13567" width="11.140625" style="18" customWidth="1"/>
    <col min="13568" max="13568" width="50.5703125" style="18" customWidth="1"/>
    <col min="13569" max="13571" width="13.5703125" style="18" customWidth="1"/>
    <col min="13572" max="13822" width="9.140625" style="18"/>
    <col min="13823" max="13823" width="11.140625" style="18" customWidth="1"/>
    <col min="13824" max="13824" width="50.5703125" style="18" customWidth="1"/>
    <col min="13825" max="13827" width="13.5703125" style="18" customWidth="1"/>
    <col min="13828" max="14078" width="9.140625" style="18"/>
    <col min="14079" max="14079" width="11.140625" style="18" customWidth="1"/>
    <col min="14080" max="14080" width="50.5703125" style="18" customWidth="1"/>
    <col min="14081" max="14083" width="13.5703125" style="18" customWidth="1"/>
    <col min="14084" max="14334" width="9.140625" style="18"/>
    <col min="14335" max="14335" width="11.140625" style="18" customWidth="1"/>
    <col min="14336" max="14336" width="50.5703125" style="18" customWidth="1"/>
    <col min="14337" max="14339" width="13.5703125" style="18" customWidth="1"/>
    <col min="14340" max="14590" width="9.140625" style="18"/>
    <col min="14591" max="14591" width="11.140625" style="18" customWidth="1"/>
    <col min="14592" max="14592" width="50.5703125" style="18" customWidth="1"/>
    <col min="14593" max="14595" width="13.5703125" style="18" customWidth="1"/>
    <col min="14596" max="14846" width="9.140625" style="18"/>
    <col min="14847" max="14847" width="11.140625" style="18" customWidth="1"/>
    <col min="14848" max="14848" width="50.5703125" style="18" customWidth="1"/>
    <col min="14849" max="14851" width="13.5703125" style="18" customWidth="1"/>
    <col min="14852" max="15102" width="9.140625" style="18"/>
    <col min="15103" max="15103" width="11.140625" style="18" customWidth="1"/>
    <col min="15104" max="15104" width="50.5703125" style="18" customWidth="1"/>
    <col min="15105" max="15107" width="13.5703125" style="18" customWidth="1"/>
    <col min="15108" max="15358" width="9.140625" style="18"/>
    <col min="15359" max="15359" width="11.140625" style="18" customWidth="1"/>
    <col min="15360" max="15360" width="50.5703125" style="18" customWidth="1"/>
    <col min="15361" max="15363" width="13.5703125" style="18" customWidth="1"/>
    <col min="15364" max="15614" width="9.140625" style="18"/>
    <col min="15615" max="15615" width="11.140625" style="18" customWidth="1"/>
    <col min="15616" max="15616" width="50.5703125" style="18" customWidth="1"/>
    <col min="15617" max="15619" width="13.5703125" style="18" customWidth="1"/>
    <col min="15620" max="15870" width="9.140625" style="18"/>
    <col min="15871" max="15871" width="11.140625" style="18" customWidth="1"/>
    <col min="15872" max="15872" width="50.5703125" style="18" customWidth="1"/>
    <col min="15873" max="15875" width="13.5703125" style="18" customWidth="1"/>
    <col min="15876" max="16126" width="9.140625" style="18"/>
    <col min="16127" max="16127" width="11.140625" style="18" customWidth="1"/>
    <col min="16128" max="16128" width="50.5703125" style="18" customWidth="1"/>
    <col min="16129" max="16131" width="13.5703125" style="18" customWidth="1"/>
    <col min="16132" max="16384" width="9.140625" style="18"/>
  </cols>
  <sheetData>
    <row r="1" spans="1:19" s="7" customFormat="1" ht="16.5" thickBot="1" x14ac:dyDescent="0.3">
      <c r="A1" s="6"/>
      <c r="B1" s="98"/>
      <c r="C1" s="99"/>
      <c r="D1" s="99"/>
      <c r="E1" s="99"/>
      <c r="F1" s="87"/>
    </row>
    <row r="2" spans="1:19" s="10" customFormat="1" ht="24.75" thickBot="1" x14ac:dyDescent="0.3">
      <c r="A2" s="8" t="s">
        <v>0</v>
      </c>
      <c r="B2" s="100" t="s">
        <v>208</v>
      </c>
      <c r="C2" s="101"/>
      <c r="D2" s="102"/>
      <c r="E2" s="9" t="s">
        <v>1</v>
      </c>
    </row>
    <row r="3" spans="1:19" s="10" customFormat="1" ht="24.75" thickBot="1" x14ac:dyDescent="0.3">
      <c r="A3" s="8" t="s">
        <v>2</v>
      </c>
      <c r="B3" s="100" t="s">
        <v>3</v>
      </c>
      <c r="C3" s="101"/>
      <c r="D3" s="102"/>
      <c r="E3" s="9" t="s">
        <v>4</v>
      </c>
    </row>
    <row r="4" spans="1:19" s="14" customFormat="1" ht="15.95" customHeight="1" thickBot="1" x14ac:dyDescent="0.3">
      <c r="A4" s="11"/>
      <c r="B4" s="11"/>
      <c r="C4" s="12"/>
      <c r="D4" s="13"/>
      <c r="E4" s="12" t="s">
        <v>255</v>
      </c>
    </row>
    <row r="5" spans="1:19" ht="24.75" thickBot="1" x14ac:dyDescent="0.3">
      <c r="A5" s="15" t="s">
        <v>5</v>
      </c>
      <c r="B5" s="16" t="s">
        <v>6</v>
      </c>
      <c r="C5" s="16" t="s">
        <v>7</v>
      </c>
      <c r="D5" s="17" t="s">
        <v>8</v>
      </c>
      <c r="E5" s="1" t="s">
        <v>254</v>
      </c>
    </row>
    <row r="6" spans="1:19" s="23" customFormat="1" ht="12.95" customHeight="1" thickBot="1" x14ac:dyDescent="0.3">
      <c r="A6" s="19" t="s">
        <v>9</v>
      </c>
      <c r="B6" s="20" t="s">
        <v>10</v>
      </c>
      <c r="C6" s="20" t="s">
        <v>11</v>
      </c>
      <c r="D6" s="21" t="s">
        <v>12</v>
      </c>
      <c r="E6" s="22" t="s">
        <v>13</v>
      </c>
      <c r="F6" s="88"/>
    </row>
    <row r="7" spans="1:19" s="23" customFormat="1" ht="15.95" customHeight="1" thickBot="1" x14ac:dyDescent="0.3">
      <c r="A7" s="103" t="s">
        <v>14</v>
      </c>
      <c r="B7" s="104"/>
      <c r="C7" s="104"/>
      <c r="D7" s="104"/>
      <c r="E7" s="105"/>
      <c r="F7" s="88"/>
    </row>
    <row r="8" spans="1:19" s="28" customFormat="1" ht="12" customHeight="1" thickBot="1" x14ac:dyDescent="0.3">
      <c r="A8" s="24" t="s">
        <v>15</v>
      </c>
      <c r="B8" s="25" t="s">
        <v>16</v>
      </c>
      <c r="C8" s="26">
        <f>SUM(C9:C19)</f>
        <v>2369682</v>
      </c>
      <c r="D8" s="26">
        <f>SUM(D9:D19)</f>
        <v>2477310</v>
      </c>
      <c r="E8" s="27">
        <f>SUM(E9:E19)</f>
        <v>2478036</v>
      </c>
      <c r="F8" s="89"/>
    </row>
    <row r="9" spans="1:19" s="28" customFormat="1" ht="12" customHeight="1" x14ac:dyDescent="0.25">
      <c r="A9" s="29" t="s">
        <v>17</v>
      </c>
      <c r="B9" s="30" t="s">
        <v>18</v>
      </c>
      <c r="C9" s="31"/>
      <c r="D9" s="31"/>
      <c r="E9" s="32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s="28" customFormat="1" ht="12" customHeight="1" x14ac:dyDescent="0.25">
      <c r="A10" s="33" t="s">
        <v>19</v>
      </c>
      <c r="B10" s="34" t="s">
        <v>20</v>
      </c>
      <c r="C10" s="35">
        <v>150000</v>
      </c>
      <c r="D10" s="35">
        <v>176600</v>
      </c>
      <c r="E10" s="36">
        <v>176600</v>
      </c>
      <c r="F10" s="110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28" customFormat="1" ht="12" customHeight="1" x14ac:dyDescent="0.25">
      <c r="A11" s="33" t="s">
        <v>21</v>
      </c>
      <c r="B11" s="34" t="s">
        <v>22</v>
      </c>
      <c r="C11" s="35">
        <v>1410000</v>
      </c>
      <c r="D11" s="35">
        <v>1468152</v>
      </c>
      <c r="E11" s="36">
        <v>1468152</v>
      </c>
      <c r="F11" s="110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28" customFormat="1" ht="12" customHeight="1" x14ac:dyDescent="0.25">
      <c r="A12" s="33" t="s">
        <v>23</v>
      </c>
      <c r="B12" s="34" t="s">
        <v>24</v>
      </c>
      <c r="C12" s="35"/>
      <c r="D12" s="35"/>
      <c r="E12" s="36"/>
      <c r="F12" s="108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28" customFormat="1" ht="12" customHeight="1" x14ac:dyDescent="0.25">
      <c r="A13" s="33" t="s">
        <v>25</v>
      </c>
      <c r="B13" s="34" t="s">
        <v>26</v>
      </c>
      <c r="C13" s="35"/>
      <c r="D13" s="35"/>
      <c r="E13" s="36"/>
      <c r="F13" s="108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</row>
    <row r="14" spans="1:19" s="28" customFormat="1" ht="12" customHeight="1" x14ac:dyDescent="0.25">
      <c r="A14" s="33" t="s">
        <v>27</v>
      </c>
      <c r="B14" s="34" t="s">
        <v>28</v>
      </c>
      <c r="C14" s="35">
        <v>421200</v>
      </c>
      <c r="D14" s="35">
        <v>421200</v>
      </c>
      <c r="E14" s="36">
        <v>444076</v>
      </c>
      <c r="F14" s="108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</row>
    <row r="15" spans="1:19" s="28" customFormat="1" ht="12" customHeight="1" x14ac:dyDescent="0.25">
      <c r="A15" s="33" t="s">
        <v>29</v>
      </c>
      <c r="B15" s="37" t="s">
        <v>30</v>
      </c>
      <c r="C15" s="35">
        <v>388482</v>
      </c>
      <c r="D15" s="35">
        <v>411358</v>
      </c>
      <c r="E15" s="36">
        <v>388482</v>
      </c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</row>
    <row r="16" spans="1:19" s="28" customFormat="1" ht="12" customHeight="1" x14ac:dyDescent="0.25">
      <c r="A16" s="33" t="s">
        <v>31</v>
      </c>
      <c r="B16" s="34" t="s">
        <v>32</v>
      </c>
      <c r="C16" s="38"/>
      <c r="D16" s="38"/>
      <c r="E16" s="39">
        <v>22</v>
      </c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s="40" customFormat="1" ht="12" customHeight="1" x14ac:dyDescent="0.25">
      <c r="A17" s="33" t="s">
        <v>33</v>
      </c>
      <c r="B17" s="34" t="s">
        <v>34</v>
      </c>
      <c r="C17" s="35"/>
      <c r="D17" s="35"/>
      <c r="E17" s="36"/>
      <c r="F17" s="108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</row>
    <row r="18" spans="1:19" s="40" customFormat="1" ht="12" customHeight="1" x14ac:dyDescent="0.25">
      <c r="A18" s="33" t="s">
        <v>35</v>
      </c>
      <c r="B18" s="34" t="s">
        <v>36</v>
      </c>
      <c r="C18" s="41"/>
      <c r="D18" s="41"/>
      <c r="E18" s="42"/>
      <c r="F18" s="108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</row>
    <row r="19" spans="1:19" s="40" customFormat="1" ht="12" customHeight="1" thickBot="1" x14ac:dyDescent="0.3">
      <c r="A19" s="33" t="s">
        <v>37</v>
      </c>
      <c r="B19" s="37" t="s">
        <v>38</v>
      </c>
      <c r="C19" s="41"/>
      <c r="D19" s="41"/>
      <c r="E19" s="42">
        <v>704</v>
      </c>
      <c r="F19" s="108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</row>
    <row r="20" spans="1:19" s="28" customFormat="1" ht="21.75" thickBot="1" x14ac:dyDescent="0.3">
      <c r="A20" s="24" t="s">
        <v>39</v>
      </c>
      <c r="B20" s="25" t="s">
        <v>40</v>
      </c>
      <c r="C20" s="26">
        <f>SUM(C21:C23)</f>
        <v>22534054</v>
      </c>
      <c r="D20" s="26">
        <f>SUM(D21:D23)</f>
        <v>31254310</v>
      </c>
      <c r="E20" s="27">
        <f>SUM(E21:E24)</f>
        <v>31254308</v>
      </c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</row>
    <row r="21" spans="1:19" s="40" customFormat="1" ht="12" customHeight="1" x14ac:dyDescent="0.25">
      <c r="A21" s="33" t="s">
        <v>41</v>
      </c>
      <c r="B21" s="43" t="s">
        <v>42</v>
      </c>
      <c r="C21" s="35"/>
      <c r="D21" s="35"/>
      <c r="E21" s="36"/>
      <c r="F21" s="108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s="40" customFormat="1" ht="12" customHeight="1" x14ac:dyDescent="0.25">
      <c r="A22" s="33" t="s">
        <v>43</v>
      </c>
      <c r="B22" s="34" t="s">
        <v>44</v>
      </c>
      <c r="C22" s="35"/>
      <c r="D22" s="35"/>
      <c r="E22" s="36"/>
      <c r="F22" s="108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s="40" customFormat="1" ht="12" customHeight="1" x14ac:dyDescent="0.25">
      <c r="A23" s="33" t="s">
        <v>45</v>
      </c>
      <c r="B23" s="34" t="s">
        <v>46</v>
      </c>
      <c r="C23" s="35">
        <v>22534054</v>
      </c>
      <c r="D23" s="35">
        <v>31254310</v>
      </c>
      <c r="E23" s="36">
        <v>31254308</v>
      </c>
      <c r="F23" s="108"/>
      <c r="G23" s="111"/>
      <c r="H23" s="111"/>
      <c r="I23" s="111"/>
      <c r="J23" s="112"/>
      <c r="K23" s="111"/>
      <c r="L23" s="111"/>
      <c r="M23" s="112"/>
      <c r="N23" s="111"/>
      <c r="O23" s="108"/>
      <c r="P23" s="112"/>
      <c r="Q23" s="111"/>
      <c r="R23" s="111"/>
      <c r="S23" s="111"/>
    </row>
    <row r="24" spans="1:19" s="40" customFormat="1" ht="12" customHeight="1" thickBot="1" x14ac:dyDescent="0.3">
      <c r="A24" s="33" t="s">
        <v>47</v>
      </c>
      <c r="B24" s="34" t="s">
        <v>48</v>
      </c>
      <c r="C24" s="35"/>
      <c r="D24" s="35"/>
      <c r="E24" s="36"/>
      <c r="F24" s="108"/>
      <c r="G24" s="111"/>
      <c r="H24" s="111"/>
      <c r="I24" s="111"/>
      <c r="J24" s="112"/>
      <c r="K24" s="111"/>
      <c r="L24" s="111"/>
      <c r="M24" s="112"/>
      <c r="N24" s="111"/>
      <c r="O24" s="108"/>
      <c r="P24" s="112"/>
      <c r="Q24" s="111"/>
      <c r="R24" s="111"/>
      <c r="S24" s="111"/>
    </row>
    <row r="25" spans="1:19" s="40" customFormat="1" ht="12" customHeight="1" thickBot="1" x14ac:dyDescent="0.3">
      <c r="A25" s="44" t="s">
        <v>49</v>
      </c>
      <c r="B25" s="45" t="s">
        <v>50</v>
      </c>
      <c r="C25" s="46"/>
      <c r="D25" s="46"/>
      <c r="E25" s="47"/>
      <c r="F25" s="108"/>
      <c r="G25" s="111"/>
      <c r="H25" s="111"/>
      <c r="I25" s="111"/>
      <c r="J25" s="112"/>
      <c r="K25" s="111"/>
      <c r="L25" s="111"/>
      <c r="M25" s="112"/>
      <c r="N25" s="111"/>
      <c r="O25" s="108"/>
      <c r="P25" s="112"/>
      <c r="Q25" s="111"/>
      <c r="R25" s="111"/>
      <c r="S25" s="111"/>
    </row>
    <row r="26" spans="1:19" s="40" customFormat="1" ht="21.75" thickBot="1" x14ac:dyDescent="0.3">
      <c r="A26" s="44" t="s">
        <v>51</v>
      </c>
      <c r="B26" s="45" t="s">
        <v>52</v>
      </c>
      <c r="C26" s="26">
        <v>0</v>
      </c>
      <c r="D26" s="26">
        <f>+D27+D28+D29</f>
        <v>0</v>
      </c>
      <c r="E26" s="27">
        <f>+E27+E28+E29</f>
        <v>0</v>
      </c>
      <c r="F26" s="108"/>
      <c r="G26" s="111"/>
      <c r="H26" s="111"/>
      <c r="I26" s="111"/>
      <c r="J26" s="112"/>
      <c r="K26" s="111"/>
      <c r="L26" s="111"/>
      <c r="M26" s="112"/>
      <c r="N26" s="111"/>
      <c r="O26" s="111"/>
      <c r="P26" s="112"/>
      <c r="Q26" s="111"/>
      <c r="R26" s="113"/>
      <c r="S26" s="111"/>
    </row>
    <row r="27" spans="1:19" s="40" customFormat="1" ht="12" customHeight="1" x14ac:dyDescent="0.25">
      <c r="A27" s="48" t="s">
        <v>53</v>
      </c>
      <c r="B27" s="49" t="s">
        <v>54</v>
      </c>
      <c r="C27" s="50"/>
      <c r="D27" s="50"/>
      <c r="E27" s="51"/>
      <c r="F27" s="108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  <c r="S27" s="111"/>
    </row>
    <row r="28" spans="1:19" s="40" customFormat="1" ht="12" customHeight="1" x14ac:dyDescent="0.25">
      <c r="A28" s="48" t="s">
        <v>55</v>
      </c>
      <c r="B28" s="49" t="s">
        <v>44</v>
      </c>
      <c r="C28" s="35"/>
      <c r="D28" s="35"/>
      <c r="E28" s="36"/>
      <c r="F28" s="108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s="40" customFormat="1" ht="12" customHeight="1" x14ac:dyDescent="0.25">
      <c r="A29" s="48" t="s">
        <v>56</v>
      </c>
      <c r="B29" s="52" t="s">
        <v>57</v>
      </c>
      <c r="C29" s="35"/>
      <c r="D29" s="35"/>
      <c r="E29" s="36"/>
      <c r="F29" s="108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</row>
    <row r="30" spans="1:19" s="40" customFormat="1" ht="12" customHeight="1" thickBot="1" x14ac:dyDescent="0.3">
      <c r="A30" s="33" t="s">
        <v>58</v>
      </c>
      <c r="B30" s="53" t="s">
        <v>59</v>
      </c>
      <c r="C30" s="54"/>
      <c r="D30" s="54"/>
      <c r="E30" s="55"/>
      <c r="F30" s="108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</row>
    <row r="31" spans="1:19" s="40" customFormat="1" ht="12" customHeight="1" thickBot="1" x14ac:dyDescent="0.3">
      <c r="A31" s="44" t="s">
        <v>60</v>
      </c>
      <c r="B31" s="45" t="s">
        <v>61</v>
      </c>
      <c r="C31" s="26">
        <v>0</v>
      </c>
      <c r="D31" s="26">
        <f>+D32+D33+D34</f>
        <v>0</v>
      </c>
      <c r="E31" s="27">
        <f>+E32+E33+E34</f>
        <v>0</v>
      </c>
      <c r="F31" s="108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s="40" customFormat="1" ht="12" customHeight="1" x14ac:dyDescent="0.25">
      <c r="A32" s="48" t="s">
        <v>62</v>
      </c>
      <c r="B32" s="49" t="s">
        <v>63</v>
      </c>
      <c r="C32" s="50"/>
      <c r="D32" s="50"/>
      <c r="E32" s="51"/>
      <c r="F32" s="108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</row>
    <row r="33" spans="1:19" s="40" customFormat="1" ht="12" customHeight="1" x14ac:dyDescent="0.25">
      <c r="A33" s="48" t="s">
        <v>64</v>
      </c>
      <c r="B33" s="52" t="s">
        <v>65</v>
      </c>
      <c r="C33" s="56"/>
      <c r="D33" s="56"/>
      <c r="E33" s="57"/>
      <c r="F33" s="108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</row>
    <row r="34" spans="1:19" s="40" customFormat="1" ht="12" customHeight="1" thickBot="1" x14ac:dyDescent="0.3">
      <c r="A34" s="33" t="s">
        <v>66</v>
      </c>
      <c r="B34" s="53" t="s">
        <v>67</v>
      </c>
      <c r="C34" s="54"/>
      <c r="D34" s="54"/>
      <c r="E34" s="55"/>
      <c r="F34" s="108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</row>
    <row r="35" spans="1:19" s="28" customFormat="1" ht="12" customHeight="1" thickBot="1" x14ac:dyDescent="0.3">
      <c r="A35" s="44" t="s">
        <v>68</v>
      </c>
      <c r="B35" s="45" t="s">
        <v>69</v>
      </c>
      <c r="C35" s="46"/>
      <c r="D35" s="46"/>
      <c r="E35" s="47"/>
      <c r="F35" s="108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19" s="28" customFormat="1" ht="12" customHeight="1" thickBot="1" x14ac:dyDescent="0.3">
      <c r="A36" s="44" t="s">
        <v>70</v>
      </c>
      <c r="B36" s="45" t="s">
        <v>71</v>
      </c>
      <c r="C36" s="46"/>
      <c r="D36" s="46"/>
      <c r="E36" s="47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1:19" s="28" customFormat="1" ht="12" customHeight="1" thickBot="1" x14ac:dyDescent="0.3">
      <c r="A37" s="24" t="s">
        <v>72</v>
      </c>
      <c r="B37" s="45" t="s">
        <v>73</v>
      </c>
      <c r="C37" s="26">
        <f>+C8+C20+C25+C26+C31+C35+C36</f>
        <v>24903736</v>
      </c>
      <c r="D37" s="26">
        <f>+D8+D20+D25+D26+D31+D35+D36</f>
        <v>33731620</v>
      </c>
      <c r="E37" s="27">
        <f>+E8+E20+E25+E26+E31+E35+E36</f>
        <v>33732344</v>
      </c>
      <c r="F37" s="108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s="28" customFormat="1" ht="12" customHeight="1" thickBot="1" x14ac:dyDescent="0.3">
      <c r="A38" s="58" t="s">
        <v>74</v>
      </c>
      <c r="B38" s="45" t="s">
        <v>75</v>
      </c>
      <c r="C38" s="26">
        <f>+C39+C40+C41</f>
        <v>243917590</v>
      </c>
      <c r="D38" s="26">
        <f>+D39+D40+D41</f>
        <v>237475603</v>
      </c>
      <c r="E38" s="27">
        <f>+E39+E40+E41</f>
        <v>237475603</v>
      </c>
      <c r="F38" s="108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s="28" customFormat="1" ht="12" customHeight="1" x14ac:dyDescent="0.25">
      <c r="A39" s="48" t="s">
        <v>76</v>
      </c>
      <c r="B39" s="49" t="s">
        <v>77</v>
      </c>
      <c r="C39" s="50">
        <v>22365589</v>
      </c>
      <c r="D39" s="50">
        <v>22365589</v>
      </c>
      <c r="E39" s="51">
        <v>22365589</v>
      </c>
      <c r="F39" s="108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1:19" s="28" customFormat="1" ht="12" customHeight="1" x14ac:dyDescent="0.25">
      <c r="A40" s="48" t="s">
        <v>78</v>
      </c>
      <c r="B40" s="52" t="s">
        <v>79</v>
      </c>
      <c r="C40" s="56"/>
      <c r="D40" s="56"/>
      <c r="E40" s="57"/>
      <c r="F40" s="108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1:19" s="40" customFormat="1" ht="12" customHeight="1" thickBot="1" x14ac:dyDescent="0.3">
      <c r="A41" s="33" t="s">
        <v>80</v>
      </c>
      <c r="B41" s="53" t="s">
        <v>81</v>
      </c>
      <c r="C41" s="54">
        <v>221552001</v>
      </c>
      <c r="D41" s="54">
        <v>215110014</v>
      </c>
      <c r="E41" s="55">
        <v>215110014</v>
      </c>
      <c r="F41" s="108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s="40" customFormat="1" ht="15.2" customHeight="1" thickBot="1" x14ac:dyDescent="0.25">
      <c r="A42" s="58" t="s">
        <v>82</v>
      </c>
      <c r="B42" s="59" t="s">
        <v>83</v>
      </c>
      <c r="C42" s="60">
        <f>+C37+C38</f>
        <v>268821326</v>
      </c>
      <c r="D42" s="60">
        <f>+D37+D38</f>
        <v>271207223</v>
      </c>
      <c r="E42" s="61">
        <f>+E37+E38</f>
        <v>271207947</v>
      </c>
      <c r="F42" s="108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1:19" s="40" customFormat="1" ht="15.2" customHeight="1" x14ac:dyDescent="0.25">
      <c r="A43" s="62"/>
      <c r="B43" s="63"/>
      <c r="C43" s="64"/>
      <c r="F43" s="89"/>
    </row>
    <row r="44" spans="1:19" ht="15.75" thickBot="1" x14ac:dyDescent="0.3">
      <c r="A44" s="65"/>
      <c r="B44" s="66"/>
      <c r="C44" s="67"/>
    </row>
    <row r="45" spans="1:19" s="23" customFormat="1" ht="16.5" customHeight="1" thickBot="1" x14ac:dyDescent="0.3">
      <c r="A45" s="103" t="s">
        <v>84</v>
      </c>
      <c r="B45" s="104"/>
      <c r="C45" s="104"/>
      <c r="D45" s="104"/>
      <c r="E45" s="105"/>
      <c r="F45" s="88"/>
    </row>
    <row r="46" spans="1:19" s="68" customFormat="1" ht="12" customHeight="1" thickBot="1" x14ac:dyDescent="0.3">
      <c r="A46" s="44" t="s">
        <v>15</v>
      </c>
      <c r="B46" s="45" t="s">
        <v>85</v>
      </c>
      <c r="C46" s="26">
        <f>SUM(C47:C51)</f>
        <v>267665626</v>
      </c>
      <c r="D46" s="26">
        <f>SUM(D47:D51)</f>
        <v>270505899</v>
      </c>
      <c r="E46" s="27">
        <f>SUM(E47:E51)</f>
        <v>247433119</v>
      </c>
      <c r="F46" s="91"/>
    </row>
    <row r="47" spans="1:19" ht="12" customHeight="1" x14ac:dyDescent="0.25">
      <c r="A47" s="33" t="s">
        <v>17</v>
      </c>
      <c r="B47" s="43" t="s">
        <v>86</v>
      </c>
      <c r="C47" s="50">
        <v>193335545</v>
      </c>
      <c r="D47" s="69">
        <v>196464546</v>
      </c>
      <c r="E47" s="70">
        <v>191028812</v>
      </c>
      <c r="F47" s="95"/>
      <c r="G47" s="90"/>
      <c r="I47" s="92"/>
    </row>
    <row r="48" spans="1:19" ht="12" customHeight="1" x14ac:dyDescent="0.25">
      <c r="A48" s="33" t="s">
        <v>19</v>
      </c>
      <c r="B48" s="34" t="s">
        <v>87</v>
      </c>
      <c r="C48" s="71">
        <v>25898206</v>
      </c>
      <c r="D48" s="72">
        <v>26806646</v>
      </c>
      <c r="E48" s="73">
        <v>26091346</v>
      </c>
      <c r="G48" s="90"/>
      <c r="I48" s="92"/>
      <c r="K48" s="90"/>
      <c r="M48" s="92"/>
    </row>
    <row r="49" spans="1:17" ht="12" customHeight="1" x14ac:dyDescent="0.25">
      <c r="A49" s="33" t="s">
        <v>21</v>
      </c>
      <c r="B49" s="34" t="s">
        <v>88</v>
      </c>
      <c r="C49" s="71">
        <v>46982022</v>
      </c>
      <c r="D49" s="72">
        <v>45784854</v>
      </c>
      <c r="E49" s="73">
        <v>28863108</v>
      </c>
      <c r="I49" s="93"/>
      <c r="K49" s="90"/>
      <c r="M49" s="92"/>
      <c r="O49" s="95"/>
      <c r="Q49" s="92"/>
    </row>
    <row r="50" spans="1:17" ht="12" customHeight="1" x14ac:dyDescent="0.25">
      <c r="A50" s="33" t="s">
        <v>23</v>
      </c>
      <c r="B50" s="34" t="s">
        <v>89</v>
      </c>
      <c r="C50" s="71"/>
      <c r="D50" s="72"/>
      <c r="E50" s="73"/>
      <c r="M50" s="93"/>
      <c r="O50" s="90"/>
      <c r="Q50" s="92"/>
    </row>
    <row r="51" spans="1:17" ht="12" customHeight="1" thickBot="1" x14ac:dyDescent="0.3">
      <c r="A51" s="33" t="s">
        <v>25</v>
      </c>
      <c r="B51" s="34" t="s">
        <v>90</v>
      </c>
      <c r="C51" s="71">
        <v>1449853</v>
      </c>
      <c r="D51" s="72">
        <v>1449853</v>
      </c>
      <c r="E51" s="74">
        <v>1449853</v>
      </c>
      <c r="O51" s="90"/>
      <c r="Q51" s="93"/>
    </row>
    <row r="52" spans="1:17" ht="12" customHeight="1" thickBot="1" x14ac:dyDescent="0.3">
      <c r="A52" s="44" t="s">
        <v>39</v>
      </c>
      <c r="B52" s="45" t="s">
        <v>91</v>
      </c>
      <c r="C52" s="26">
        <f>SUM(C53:C55)</f>
        <v>1155700</v>
      </c>
      <c r="D52" s="26">
        <f>SUM(D53:D55)</f>
        <v>701324</v>
      </c>
      <c r="E52" s="27">
        <f>SUM(E53:E55)</f>
        <v>701324</v>
      </c>
    </row>
    <row r="53" spans="1:17" s="68" customFormat="1" ht="12" customHeight="1" x14ac:dyDescent="0.25">
      <c r="A53" s="33" t="s">
        <v>41</v>
      </c>
      <c r="B53" s="43" t="s">
        <v>92</v>
      </c>
      <c r="C53" s="50">
        <v>1155700</v>
      </c>
      <c r="D53" s="50">
        <v>701324</v>
      </c>
      <c r="E53" s="51">
        <v>701324</v>
      </c>
      <c r="F53" s="91"/>
      <c r="P53" s="96"/>
      <c r="Q53" s="93"/>
    </row>
    <row r="54" spans="1:17" ht="12" customHeight="1" x14ac:dyDescent="0.25">
      <c r="A54" s="33" t="s">
        <v>43</v>
      </c>
      <c r="B54" s="34" t="s">
        <v>93</v>
      </c>
      <c r="C54" s="71"/>
      <c r="D54" s="71"/>
      <c r="E54" s="75"/>
    </row>
    <row r="55" spans="1:17" ht="12" customHeight="1" x14ac:dyDescent="0.25">
      <c r="A55" s="33" t="s">
        <v>45</v>
      </c>
      <c r="B55" s="34" t="s">
        <v>94</v>
      </c>
      <c r="C55" s="71"/>
      <c r="D55" s="71"/>
      <c r="E55" s="75"/>
    </row>
    <row r="56" spans="1:17" ht="12" customHeight="1" thickBot="1" x14ac:dyDescent="0.3">
      <c r="A56" s="33" t="s">
        <v>47</v>
      </c>
      <c r="B56" s="34" t="s">
        <v>95</v>
      </c>
      <c r="C56" s="71"/>
      <c r="D56" s="71"/>
      <c r="E56" s="75"/>
    </row>
    <row r="57" spans="1:17" ht="12" customHeight="1" thickBot="1" x14ac:dyDescent="0.3">
      <c r="A57" s="44" t="s">
        <v>49</v>
      </c>
      <c r="B57" s="45" t="s">
        <v>96</v>
      </c>
      <c r="C57" s="46"/>
      <c r="D57" s="46"/>
      <c r="E57" s="47"/>
    </row>
    <row r="58" spans="1:17" ht="15.2" customHeight="1" thickBot="1" x14ac:dyDescent="0.3">
      <c r="A58" s="44" t="s">
        <v>51</v>
      </c>
      <c r="B58" s="76" t="s">
        <v>97</v>
      </c>
      <c r="C58" s="60">
        <f>+C46+C52+C57</f>
        <v>268821326</v>
      </c>
      <c r="D58" s="60">
        <f>+D46+D52+D57</f>
        <v>271207223</v>
      </c>
      <c r="E58" s="61">
        <f>+E46+E52+E57</f>
        <v>248134443</v>
      </c>
    </row>
    <row r="59" spans="1:17" ht="15.75" thickBot="1" x14ac:dyDescent="0.3">
      <c r="C59" s="78">
        <f>C42-C58</f>
        <v>0</v>
      </c>
      <c r="D59" s="78">
        <f>D42-D58</f>
        <v>0</v>
      </c>
      <c r="E59" s="78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</row>
    <row r="60" spans="1:17" ht="15.2" customHeight="1" thickBot="1" x14ac:dyDescent="0.3">
      <c r="A60" s="2" t="s">
        <v>98</v>
      </c>
      <c r="B60" s="3"/>
      <c r="C60" s="79">
        <v>32</v>
      </c>
      <c r="D60" s="79">
        <v>32</v>
      </c>
      <c r="E60" s="80">
        <v>32</v>
      </c>
    </row>
    <row r="61" spans="1:17" ht="14.45" customHeight="1" thickBot="1" x14ac:dyDescent="0.3">
      <c r="A61" s="4" t="s">
        <v>99</v>
      </c>
      <c r="B61" s="5"/>
      <c r="C61" s="79"/>
      <c r="D61" s="79"/>
      <c r="E61" s="80"/>
    </row>
  </sheetData>
  <mergeCells count="6">
    <mergeCell ref="G59:Q59"/>
    <mergeCell ref="B1:E1"/>
    <mergeCell ref="B2:D2"/>
    <mergeCell ref="B3:D3"/>
    <mergeCell ref="A7:E7"/>
    <mergeCell ref="A45:E4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sqref="A1:E3"/>
    </sheetView>
  </sheetViews>
  <sheetFormatPr defaultRowHeight="15" x14ac:dyDescent="0.25"/>
  <cols>
    <col min="1" max="1" width="8.140625" customWidth="1"/>
    <col min="2" max="2" width="41" customWidth="1"/>
    <col min="3" max="5" width="15.7109375" customWidth="1"/>
  </cols>
  <sheetData>
    <row r="1" spans="1:5" ht="24" customHeight="1" x14ac:dyDescent="0.25">
      <c r="A1" s="106" t="s">
        <v>100</v>
      </c>
      <c r="B1" s="107"/>
      <c r="C1" s="107"/>
      <c r="D1" s="107"/>
      <c r="E1" s="107"/>
    </row>
    <row r="2" spans="1:5" ht="31.5" x14ac:dyDescent="0.25">
      <c r="A2" s="94" t="s">
        <v>101</v>
      </c>
      <c r="B2" s="94" t="s">
        <v>102</v>
      </c>
      <c r="C2" s="94" t="s">
        <v>103</v>
      </c>
      <c r="D2" s="94" t="s">
        <v>104</v>
      </c>
      <c r="E2" s="94" t="s">
        <v>105</v>
      </c>
    </row>
    <row r="3" spans="1:5" ht="15.75" x14ac:dyDescent="0.25">
      <c r="A3" s="94">
        <v>1</v>
      </c>
      <c r="B3" s="94">
        <v>2</v>
      </c>
      <c r="C3" s="94">
        <v>3</v>
      </c>
      <c r="D3" s="94">
        <v>4</v>
      </c>
      <c r="E3" s="94">
        <v>5</v>
      </c>
    </row>
    <row r="4" spans="1:5" ht="25.5" x14ac:dyDescent="0.25">
      <c r="A4" s="81" t="s">
        <v>106</v>
      </c>
      <c r="B4" s="82" t="s">
        <v>107</v>
      </c>
      <c r="C4" s="83">
        <v>272620</v>
      </c>
      <c r="D4" s="83">
        <v>0</v>
      </c>
      <c r="E4" s="83">
        <v>272620</v>
      </c>
    </row>
    <row r="5" spans="1:5" x14ac:dyDescent="0.25">
      <c r="A5" s="84" t="s">
        <v>108</v>
      </c>
      <c r="B5" s="85" t="s">
        <v>109</v>
      </c>
      <c r="C5" s="86">
        <v>272620</v>
      </c>
      <c r="D5" s="86">
        <v>0</v>
      </c>
      <c r="E5" s="86">
        <v>272620</v>
      </c>
    </row>
    <row r="6" spans="1:5" ht="25.5" x14ac:dyDescent="0.25">
      <c r="A6" s="84" t="s">
        <v>209</v>
      </c>
      <c r="B6" s="85" t="s">
        <v>111</v>
      </c>
      <c r="C6" s="86">
        <v>272620</v>
      </c>
      <c r="D6" s="86">
        <v>0</v>
      </c>
      <c r="E6" s="86">
        <v>272620</v>
      </c>
    </row>
    <row r="7" spans="1:5" x14ac:dyDescent="0.25">
      <c r="A7" s="81" t="s">
        <v>218</v>
      </c>
      <c r="B7" s="82" t="s">
        <v>112</v>
      </c>
      <c r="C7" s="83">
        <v>420440</v>
      </c>
      <c r="D7" s="83">
        <v>0</v>
      </c>
      <c r="E7" s="83">
        <v>128580</v>
      </c>
    </row>
    <row r="8" spans="1:5" ht="25.5" x14ac:dyDescent="0.25">
      <c r="A8" s="84" t="s">
        <v>219</v>
      </c>
      <c r="B8" s="85" t="s">
        <v>113</v>
      </c>
      <c r="C8" s="86">
        <v>420440</v>
      </c>
      <c r="D8" s="86">
        <v>0</v>
      </c>
      <c r="E8" s="86">
        <v>128580</v>
      </c>
    </row>
    <row r="9" spans="1:5" x14ac:dyDescent="0.25">
      <c r="A9" s="81" t="s">
        <v>115</v>
      </c>
      <c r="B9" s="82" t="s">
        <v>114</v>
      </c>
      <c r="C9" s="83">
        <v>21745149</v>
      </c>
      <c r="D9" s="83">
        <v>0</v>
      </c>
      <c r="E9" s="83">
        <v>22944924</v>
      </c>
    </row>
    <row r="10" spans="1:5" x14ac:dyDescent="0.25">
      <c r="A10" s="84" t="s">
        <v>220</v>
      </c>
      <c r="B10" s="85" t="s">
        <v>116</v>
      </c>
      <c r="C10" s="86">
        <v>21745149</v>
      </c>
      <c r="D10" s="86">
        <v>0</v>
      </c>
      <c r="E10" s="86">
        <v>22944924</v>
      </c>
    </row>
    <row r="11" spans="1:5" x14ac:dyDescent="0.25">
      <c r="A11" s="84" t="s">
        <v>221</v>
      </c>
      <c r="B11" s="85" t="s">
        <v>117</v>
      </c>
      <c r="C11" s="86">
        <v>22165589</v>
      </c>
      <c r="D11" s="86">
        <v>0</v>
      </c>
      <c r="E11" s="86">
        <v>23073504</v>
      </c>
    </row>
    <row r="12" spans="1:5" ht="25.5" x14ac:dyDescent="0.25">
      <c r="A12" s="81" t="s">
        <v>222</v>
      </c>
      <c r="B12" s="82" t="s">
        <v>223</v>
      </c>
      <c r="C12" s="83">
        <v>73191</v>
      </c>
      <c r="D12" s="83">
        <v>0</v>
      </c>
      <c r="E12" s="83">
        <v>0</v>
      </c>
    </row>
    <row r="13" spans="1:5" ht="51" x14ac:dyDescent="0.25">
      <c r="A13" s="81" t="s">
        <v>224</v>
      </c>
      <c r="B13" s="82" t="s">
        <v>225</v>
      </c>
      <c r="C13" s="83">
        <v>57631</v>
      </c>
      <c r="D13" s="83">
        <v>0</v>
      </c>
      <c r="E13" s="83">
        <v>0</v>
      </c>
    </row>
    <row r="14" spans="1:5" ht="38.25" x14ac:dyDescent="0.25">
      <c r="A14" s="81" t="s">
        <v>226</v>
      </c>
      <c r="B14" s="82" t="s">
        <v>227</v>
      </c>
      <c r="C14" s="83">
        <v>15560</v>
      </c>
      <c r="D14" s="83">
        <v>0</v>
      </c>
      <c r="E14" s="83">
        <v>0</v>
      </c>
    </row>
    <row r="15" spans="1:5" ht="25.5" x14ac:dyDescent="0.25">
      <c r="A15" s="84" t="s">
        <v>228</v>
      </c>
      <c r="B15" s="85" t="s">
        <v>229</v>
      </c>
      <c r="C15" s="86">
        <v>73191</v>
      </c>
      <c r="D15" s="86">
        <v>0</v>
      </c>
      <c r="E15" s="86">
        <v>0</v>
      </c>
    </row>
    <row r="16" spans="1:5" x14ac:dyDescent="0.25">
      <c r="A16" s="81" t="s">
        <v>245</v>
      </c>
      <c r="B16" s="82" t="s">
        <v>246</v>
      </c>
      <c r="C16" s="83">
        <v>200000</v>
      </c>
      <c r="D16" s="83">
        <v>0</v>
      </c>
      <c r="E16" s="83">
        <v>0</v>
      </c>
    </row>
    <row r="17" spans="1:5" ht="25.5" x14ac:dyDescent="0.25">
      <c r="A17" s="81" t="s">
        <v>247</v>
      </c>
      <c r="B17" s="82" t="s">
        <v>248</v>
      </c>
      <c r="C17" s="83">
        <v>200000</v>
      </c>
      <c r="D17" s="83">
        <v>0</v>
      </c>
      <c r="E17" s="83">
        <v>0</v>
      </c>
    </row>
    <row r="18" spans="1:5" ht="25.5" x14ac:dyDescent="0.25">
      <c r="A18" s="84" t="s">
        <v>249</v>
      </c>
      <c r="B18" s="85" t="s">
        <v>250</v>
      </c>
      <c r="C18" s="86">
        <v>200000</v>
      </c>
      <c r="D18" s="86">
        <v>0</v>
      </c>
      <c r="E18" s="86">
        <v>0</v>
      </c>
    </row>
    <row r="19" spans="1:5" x14ac:dyDescent="0.25">
      <c r="A19" s="84" t="s">
        <v>119</v>
      </c>
      <c r="B19" s="85" t="s">
        <v>118</v>
      </c>
      <c r="C19" s="86">
        <v>273191</v>
      </c>
      <c r="D19" s="86">
        <v>0</v>
      </c>
      <c r="E19" s="86">
        <v>0</v>
      </c>
    </row>
    <row r="20" spans="1:5" ht="25.5" x14ac:dyDescent="0.25">
      <c r="A20" s="81" t="s">
        <v>230</v>
      </c>
      <c r="B20" s="82" t="s">
        <v>120</v>
      </c>
      <c r="C20" s="83">
        <v>388482</v>
      </c>
      <c r="D20" s="83">
        <v>0</v>
      </c>
      <c r="E20" s="83">
        <v>380807</v>
      </c>
    </row>
    <row r="21" spans="1:5" ht="25.5" x14ac:dyDescent="0.25">
      <c r="A21" s="84" t="s">
        <v>231</v>
      </c>
      <c r="B21" s="85" t="s">
        <v>121</v>
      </c>
      <c r="C21" s="86">
        <v>388482</v>
      </c>
      <c r="D21" s="86">
        <v>0</v>
      </c>
      <c r="E21" s="86">
        <v>380807</v>
      </c>
    </row>
    <row r="22" spans="1:5" x14ac:dyDescent="0.25">
      <c r="A22" s="81" t="s">
        <v>232</v>
      </c>
      <c r="B22" s="82" t="s">
        <v>122</v>
      </c>
      <c r="C22" s="83">
        <v>-411946</v>
      </c>
      <c r="D22" s="83">
        <v>0</v>
      </c>
      <c r="E22" s="83">
        <v>-428516</v>
      </c>
    </row>
    <row r="23" spans="1:5" ht="25.5" x14ac:dyDescent="0.25">
      <c r="A23" s="84" t="s">
        <v>210</v>
      </c>
      <c r="B23" s="85" t="s">
        <v>123</v>
      </c>
      <c r="C23" s="86">
        <v>-411946</v>
      </c>
      <c r="D23" s="86">
        <v>0</v>
      </c>
      <c r="E23" s="86">
        <v>-428516</v>
      </c>
    </row>
    <row r="24" spans="1:5" x14ac:dyDescent="0.25">
      <c r="A24" s="84" t="s">
        <v>125</v>
      </c>
      <c r="B24" s="85" t="s">
        <v>124</v>
      </c>
      <c r="C24" s="86">
        <v>-23464</v>
      </c>
      <c r="D24" s="86">
        <v>0</v>
      </c>
      <c r="E24" s="86">
        <v>-47709</v>
      </c>
    </row>
    <row r="25" spans="1:5" ht="25.5" x14ac:dyDescent="0.25">
      <c r="A25" s="81" t="s">
        <v>233</v>
      </c>
      <c r="B25" s="82" t="s">
        <v>126</v>
      </c>
      <c r="C25" s="83">
        <v>741683</v>
      </c>
      <c r="D25" s="83">
        <v>0</v>
      </c>
      <c r="E25" s="83">
        <v>613339</v>
      </c>
    </row>
    <row r="26" spans="1:5" ht="25.5" x14ac:dyDescent="0.25">
      <c r="A26" s="84" t="s">
        <v>234</v>
      </c>
      <c r="B26" s="85" t="s">
        <v>127</v>
      </c>
      <c r="C26" s="86">
        <v>741683</v>
      </c>
      <c r="D26" s="86">
        <v>0</v>
      </c>
      <c r="E26" s="86">
        <v>613339</v>
      </c>
    </row>
    <row r="27" spans="1:5" x14ac:dyDescent="0.25">
      <c r="A27" s="84" t="s">
        <v>211</v>
      </c>
      <c r="B27" s="85" t="s">
        <v>128</v>
      </c>
      <c r="C27" s="86">
        <v>23429619</v>
      </c>
      <c r="D27" s="86">
        <v>0</v>
      </c>
      <c r="E27" s="86">
        <v>23911754</v>
      </c>
    </row>
    <row r="28" spans="1:5" x14ac:dyDescent="0.25">
      <c r="A28" s="81" t="s">
        <v>130</v>
      </c>
      <c r="B28" s="82" t="s">
        <v>129</v>
      </c>
      <c r="C28" s="83">
        <v>55738087</v>
      </c>
      <c r="D28" s="83">
        <v>0</v>
      </c>
      <c r="E28" s="83">
        <v>55738087</v>
      </c>
    </row>
    <row r="29" spans="1:5" ht="25.5" x14ac:dyDescent="0.25">
      <c r="A29" s="81" t="s">
        <v>235</v>
      </c>
      <c r="B29" s="82" t="s">
        <v>131</v>
      </c>
      <c r="C29" s="83">
        <v>163656</v>
      </c>
      <c r="D29" s="83">
        <v>0</v>
      </c>
      <c r="E29" s="83">
        <v>163656</v>
      </c>
    </row>
    <row r="30" spans="1:5" x14ac:dyDescent="0.25">
      <c r="A30" s="81" t="s">
        <v>133</v>
      </c>
      <c r="B30" s="82" t="s">
        <v>132</v>
      </c>
      <c r="C30" s="83">
        <v>-66763588</v>
      </c>
      <c r="D30" s="83">
        <v>0</v>
      </c>
      <c r="E30" s="83">
        <v>-67539356</v>
      </c>
    </row>
    <row r="31" spans="1:5" x14ac:dyDescent="0.25">
      <c r="A31" s="81" t="s">
        <v>236</v>
      </c>
      <c r="B31" s="82" t="s">
        <v>134</v>
      </c>
      <c r="C31" s="83">
        <v>-775768</v>
      </c>
      <c r="D31" s="83">
        <v>0</v>
      </c>
      <c r="E31" s="83">
        <v>-956286</v>
      </c>
    </row>
    <row r="32" spans="1:5" x14ac:dyDescent="0.25">
      <c r="A32" s="84" t="s">
        <v>212</v>
      </c>
      <c r="B32" s="85" t="s">
        <v>135</v>
      </c>
      <c r="C32" s="86">
        <v>-11637613</v>
      </c>
      <c r="D32" s="86">
        <v>0</v>
      </c>
      <c r="E32" s="86">
        <v>-12593899</v>
      </c>
    </row>
    <row r="33" spans="1:5" ht="25.5" x14ac:dyDescent="0.25">
      <c r="A33" s="81" t="s">
        <v>237</v>
      </c>
      <c r="B33" s="82" t="s">
        <v>238</v>
      </c>
      <c r="C33" s="83">
        <v>20665527</v>
      </c>
      <c r="D33" s="83">
        <v>0</v>
      </c>
      <c r="E33" s="83">
        <v>20665527</v>
      </c>
    </row>
    <row r="34" spans="1:5" ht="25.5" x14ac:dyDescent="0.25">
      <c r="A34" s="81" t="s">
        <v>239</v>
      </c>
      <c r="B34" s="82" t="s">
        <v>136</v>
      </c>
      <c r="C34" s="83">
        <v>14401705</v>
      </c>
      <c r="D34" s="83">
        <v>0</v>
      </c>
      <c r="E34" s="83">
        <v>15840126</v>
      </c>
    </row>
    <row r="35" spans="1:5" ht="25.5" x14ac:dyDescent="0.25">
      <c r="A35" s="84" t="s">
        <v>240</v>
      </c>
      <c r="B35" s="85" t="s">
        <v>137</v>
      </c>
      <c r="C35" s="86">
        <v>35067232</v>
      </c>
      <c r="D35" s="86">
        <v>0</v>
      </c>
      <c r="E35" s="86">
        <v>36505653</v>
      </c>
    </row>
    <row r="36" spans="1:5" x14ac:dyDescent="0.25">
      <c r="A36" s="84" t="s">
        <v>213</v>
      </c>
      <c r="B36" s="85" t="s">
        <v>138</v>
      </c>
      <c r="C36" s="86">
        <v>23429619</v>
      </c>
      <c r="D36" s="86">
        <v>0</v>
      </c>
      <c r="E36" s="86">
        <v>23911754</v>
      </c>
    </row>
  </sheetData>
  <mergeCells count="1">
    <mergeCell ref="A1:E1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D21" sqref="D21"/>
    </sheetView>
  </sheetViews>
  <sheetFormatPr defaultRowHeight="15" x14ac:dyDescent="0.25"/>
  <cols>
    <col min="1" max="1" width="8.140625" customWidth="1"/>
    <col min="2" max="2" width="41" customWidth="1"/>
    <col min="3" max="3" width="15.7109375" customWidth="1"/>
  </cols>
  <sheetData>
    <row r="1" spans="1:3" ht="15" customHeight="1" x14ac:dyDescent="0.25">
      <c r="A1" s="106" t="s">
        <v>139</v>
      </c>
      <c r="B1" s="107"/>
      <c r="C1" s="107"/>
    </row>
    <row r="2" spans="1:3" ht="15.75" x14ac:dyDescent="0.25">
      <c r="A2" s="94" t="s">
        <v>101</v>
      </c>
      <c r="B2" s="94" t="s">
        <v>102</v>
      </c>
      <c r="C2" s="94" t="s">
        <v>140</v>
      </c>
    </row>
    <row r="3" spans="1:3" ht="15.75" x14ac:dyDescent="0.25">
      <c r="A3" s="94">
        <v>1</v>
      </c>
      <c r="B3" s="94">
        <v>2</v>
      </c>
      <c r="C3" s="94">
        <v>3</v>
      </c>
    </row>
    <row r="4" spans="1:3" x14ac:dyDescent="0.25">
      <c r="A4" s="81" t="s">
        <v>4</v>
      </c>
      <c r="B4" s="82" t="s">
        <v>214</v>
      </c>
      <c r="C4" s="83">
        <v>33732344</v>
      </c>
    </row>
    <row r="5" spans="1:3" x14ac:dyDescent="0.25">
      <c r="A5" s="81" t="s">
        <v>1</v>
      </c>
      <c r="B5" s="82" t="s">
        <v>215</v>
      </c>
      <c r="C5" s="83">
        <v>248134443</v>
      </c>
    </row>
    <row r="6" spans="1:3" ht="25.5" x14ac:dyDescent="0.25">
      <c r="A6" s="84" t="s">
        <v>141</v>
      </c>
      <c r="B6" s="85" t="s">
        <v>142</v>
      </c>
      <c r="C6" s="86">
        <v>-214402099</v>
      </c>
    </row>
    <row r="7" spans="1:3" x14ac:dyDescent="0.25">
      <c r="A7" s="81" t="s">
        <v>143</v>
      </c>
      <c r="B7" s="82" t="s">
        <v>216</v>
      </c>
      <c r="C7" s="83">
        <v>237475603</v>
      </c>
    </row>
    <row r="8" spans="1:3" ht="25.5" x14ac:dyDescent="0.25">
      <c r="A8" s="84" t="s">
        <v>106</v>
      </c>
      <c r="B8" s="85" t="s">
        <v>144</v>
      </c>
      <c r="C8" s="86">
        <v>237475603</v>
      </c>
    </row>
    <row r="9" spans="1:3" x14ac:dyDescent="0.25">
      <c r="A9" s="84" t="s">
        <v>145</v>
      </c>
      <c r="B9" s="85" t="s">
        <v>146</v>
      </c>
      <c r="C9" s="86">
        <v>23073504</v>
      </c>
    </row>
    <row r="10" spans="1:3" x14ac:dyDescent="0.25">
      <c r="A10" s="84" t="s">
        <v>147</v>
      </c>
      <c r="B10" s="85" t="s">
        <v>217</v>
      </c>
      <c r="C10" s="86">
        <v>23073504</v>
      </c>
    </row>
    <row r="11" spans="1:3" x14ac:dyDescent="0.25">
      <c r="A11" s="84" t="s">
        <v>148</v>
      </c>
      <c r="B11" s="85" t="s">
        <v>149</v>
      </c>
      <c r="C11" s="86">
        <v>23073504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C2" sqref="C1:E1048576"/>
    </sheetView>
  </sheetViews>
  <sheetFormatPr defaultRowHeight="15" x14ac:dyDescent="0.25"/>
  <cols>
    <col min="1" max="1" width="3" bestFit="1" customWidth="1"/>
    <col min="2" max="2" width="40.7109375" bestFit="1" customWidth="1"/>
    <col min="3" max="5" width="15.7109375" customWidth="1"/>
  </cols>
  <sheetData>
    <row r="1" spans="1:5" ht="15" customHeight="1" x14ac:dyDescent="0.25">
      <c r="A1" s="106" t="s">
        <v>150</v>
      </c>
      <c r="B1" s="107"/>
      <c r="C1" s="107"/>
      <c r="D1" s="107"/>
      <c r="E1" s="107"/>
    </row>
    <row r="2" spans="1:5" ht="31.5" x14ac:dyDescent="0.25">
      <c r="A2" s="94" t="s">
        <v>101</v>
      </c>
      <c r="B2" s="94" t="s">
        <v>102</v>
      </c>
      <c r="C2" s="94" t="s">
        <v>103</v>
      </c>
      <c r="D2" s="94" t="s">
        <v>104</v>
      </c>
      <c r="E2" s="94" t="s">
        <v>105</v>
      </c>
    </row>
    <row r="3" spans="1:5" ht="15.75" x14ac:dyDescent="0.25">
      <c r="A3" s="94">
        <v>1</v>
      </c>
      <c r="B3" s="94">
        <v>2</v>
      </c>
      <c r="C3" s="94">
        <v>3</v>
      </c>
      <c r="D3" s="94">
        <v>4</v>
      </c>
      <c r="E3" s="94">
        <v>5</v>
      </c>
    </row>
    <row r="4" spans="1:5" ht="25.5" x14ac:dyDescent="0.25">
      <c r="A4" s="81" t="s">
        <v>1</v>
      </c>
      <c r="B4" s="82" t="s">
        <v>151</v>
      </c>
      <c r="C4" s="83">
        <v>1584070</v>
      </c>
      <c r="D4" s="83">
        <v>0</v>
      </c>
      <c r="E4" s="83">
        <v>1587121</v>
      </c>
    </row>
    <row r="5" spans="1:5" ht="25.5" x14ac:dyDescent="0.25">
      <c r="A5" s="84" t="s">
        <v>143</v>
      </c>
      <c r="B5" s="85" t="s">
        <v>152</v>
      </c>
      <c r="C5" s="86">
        <v>1584070</v>
      </c>
      <c r="D5" s="86">
        <v>0</v>
      </c>
      <c r="E5" s="86">
        <v>1587121</v>
      </c>
    </row>
    <row r="6" spans="1:5" ht="25.5" x14ac:dyDescent="0.25">
      <c r="A6" s="81" t="s">
        <v>153</v>
      </c>
      <c r="B6" s="82" t="s">
        <v>154</v>
      </c>
      <c r="C6" s="83">
        <v>198619046</v>
      </c>
      <c r="D6" s="83">
        <v>0</v>
      </c>
      <c r="E6" s="83">
        <v>215110014</v>
      </c>
    </row>
    <row r="7" spans="1:5" ht="25.5" x14ac:dyDescent="0.25">
      <c r="A7" s="81" t="s">
        <v>155</v>
      </c>
      <c r="B7" s="82" t="s">
        <v>156</v>
      </c>
      <c r="C7" s="83">
        <v>24778642</v>
      </c>
      <c r="D7" s="83">
        <v>0</v>
      </c>
      <c r="E7" s="83">
        <v>31254308</v>
      </c>
    </row>
    <row r="8" spans="1:5" x14ac:dyDescent="0.25">
      <c r="A8" s="81" t="s">
        <v>157</v>
      </c>
      <c r="B8" s="82" t="s">
        <v>158</v>
      </c>
      <c r="C8" s="83">
        <v>3595</v>
      </c>
      <c r="D8" s="83">
        <v>0</v>
      </c>
      <c r="E8" s="83">
        <v>704</v>
      </c>
    </row>
    <row r="9" spans="1:5" ht="25.5" x14ac:dyDescent="0.25">
      <c r="A9" s="84" t="s">
        <v>159</v>
      </c>
      <c r="B9" s="85" t="s">
        <v>160</v>
      </c>
      <c r="C9" s="86">
        <v>223401283</v>
      </c>
      <c r="D9" s="86">
        <v>0</v>
      </c>
      <c r="E9" s="86">
        <v>246365026</v>
      </c>
    </row>
    <row r="10" spans="1:5" x14ac:dyDescent="0.25">
      <c r="A10" s="81" t="s">
        <v>161</v>
      </c>
      <c r="B10" s="82" t="s">
        <v>162</v>
      </c>
      <c r="C10" s="83">
        <v>2092124</v>
      </c>
      <c r="D10" s="83">
        <v>0</v>
      </c>
      <c r="E10" s="83">
        <v>2603194</v>
      </c>
    </row>
    <row r="11" spans="1:5" x14ac:dyDescent="0.25">
      <c r="A11" s="81" t="s">
        <v>163</v>
      </c>
      <c r="B11" s="82" t="s">
        <v>164</v>
      </c>
      <c r="C11" s="83">
        <v>16929735</v>
      </c>
      <c r="D11" s="83">
        <v>0</v>
      </c>
      <c r="E11" s="83">
        <v>18782487</v>
      </c>
    </row>
    <row r="12" spans="1:5" x14ac:dyDescent="0.25">
      <c r="A12" s="81" t="s">
        <v>165</v>
      </c>
      <c r="B12" s="82" t="s">
        <v>166</v>
      </c>
      <c r="C12" s="83">
        <v>1400295</v>
      </c>
      <c r="D12" s="83">
        <v>0</v>
      </c>
      <c r="E12" s="83">
        <v>1410509</v>
      </c>
    </row>
    <row r="13" spans="1:5" x14ac:dyDescent="0.25">
      <c r="A13" s="84" t="s">
        <v>148</v>
      </c>
      <c r="B13" s="85" t="s">
        <v>167</v>
      </c>
      <c r="C13" s="86">
        <v>20422154</v>
      </c>
      <c r="D13" s="86">
        <v>0</v>
      </c>
      <c r="E13" s="86">
        <v>22796190</v>
      </c>
    </row>
    <row r="14" spans="1:5" x14ac:dyDescent="0.25">
      <c r="A14" s="81" t="s">
        <v>168</v>
      </c>
      <c r="B14" s="82" t="s">
        <v>169</v>
      </c>
      <c r="C14" s="83">
        <v>153728287</v>
      </c>
      <c r="D14" s="83">
        <v>0</v>
      </c>
      <c r="E14" s="83">
        <v>170081275</v>
      </c>
    </row>
    <row r="15" spans="1:5" x14ac:dyDescent="0.25">
      <c r="A15" s="81" t="s">
        <v>170</v>
      </c>
      <c r="B15" s="82" t="s">
        <v>171</v>
      </c>
      <c r="C15" s="83">
        <v>19392759</v>
      </c>
      <c r="D15" s="83">
        <v>0</v>
      </c>
      <c r="E15" s="83">
        <v>22445518</v>
      </c>
    </row>
    <row r="16" spans="1:5" x14ac:dyDescent="0.25">
      <c r="A16" s="81" t="s">
        <v>172</v>
      </c>
      <c r="B16" s="82" t="s">
        <v>173</v>
      </c>
      <c r="C16" s="83">
        <v>25129494</v>
      </c>
      <c r="D16" s="83">
        <v>0</v>
      </c>
      <c r="E16" s="83">
        <v>26031786</v>
      </c>
    </row>
    <row r="17" spans="1:5" x14ac:dyDescent="0.25">
      <c r="A17" s="84" t="s">
        <v>174</v>
      </c>
      <c r="B17" s="85" t="s">
        <v>175</v>
      </c>
      <c r="C17" s="86">
        <v>198250540</v>
      </c>
      <c r="D17" s="86">
        <v>0</v>
      </c>
      <c r="E17" s="86">
        <v>218558579</v>
      </c>
    </row>
    <row r="18" spans="1:5" x14ac:dyDescent="0.25">
      <c r="A18" s="84" t="s">
        <v>176</v>
      </c>
      <c r="B18" s="85" t="s">
        <v>177</v>
      </c>
      <c r="C18" s="86">
        <v>687696</v>
      </c>
      <c r="D18" s="86">
        <v>0</v>
      </c>
      <c r="E18" s="86">
        <v>552224</v>
      </c>
    </row>
    <row r="19" spans="1:5" x14ac:dyDescent="0.25">
      <c r="A19" s="84" t="s">
        <v>178</v>
      </c>
      <c r="B19" s="85" t="s">
        <v>179</v>
      </c>
      <c r="C19" s="86">
        <v>6400740</v>
      </c>
      <c r="D19" s="86">
        <v>0</v>
      </c>
      <c r="E19" s="86">
        <v>7001462</v>
      </c>
    </row>
    <row r="20" spans="1:5" ht="25.5" x14ac:dyDescent="0.25">
      <c r="A20" s="84" t="s">
        <v>180</v>
      </c>
      <c r="B20" s="85" t="s">
        <v>181</v>
      </c>
      <c r="C20" s="86">
        <v>-775777</v>
      </c>
      <c r="D20" s="86">
        <v>0</v>
      </c>
      <c r="E20" s="86">
        <v>-956308</v>
      </c>
    </row>
    <row r="21" spans="1:5" ht="25.5" x14ac:dyDescent="0.25">
      <c r="A21" s="81" t="s">
        <v>110</v>
      </c>
      <c r="B21" s="82" t="s">
        <v>182</v>
      </c>
      <c r="C21" s="83">
        <v>9</v>
      </c>
      <c r="D21" s="83">
        <v>0</v>
      </c>
      <c r="E21" s="83">
        <v>22</v>
      </c>
    </row>
    <row r="22" spans="1:5" ht="25.5" x14ac:dyDescent="0.25">
      <c r="A22" s="84" t="s">
        <v>183</v>
      </c>
      <c r="B22" s="85" t="s">
        <v>184</v>
      </c>
      <c r="C22" s="86">
        <v>9</v>
      </c>
      <c r="D22" s="86">
        <v>0</v>
      </c>
      <c r="E22" s="86">
        <v>22</v>
      </c>
    </row>
    <row r="23" spans="1:5" x14ac:dyDescent="0.25">
      <c r="A23" s="84" t="s">
        <v>185</v>
      </c>
      <c r="B23" s="85" t="s">
        <v>186</v>
      </c>
      <c r="C23" s="86">
        <v>9</v>
      </c>
      <c r="D23" s="86">
        <v>0</v>
      </c>
      <c r="E23" s="86">
        <v>22</v>
      </c>
    </row>
    <row r="24" spans="1:5" x14ac:dyDescent="0.25">
      <c r="A24" s="84" t="s">
        <v>187</v>
      </c>
      <c r="B24" s="85" t="s">
        <v>188</v>
      </c>
      <c r="C24" s="86">
        <v>-775768</v>
      </c>
      <c r="D24" s="86">
        <v>0</v>
      </c>
      <c r="E24" s="86">
        <v>-956286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sqref="A1:I3"/>
    </sheetView>
  </sheetViews>
  <sheetFormatPr defaultRowHeight="15" x14ac:dyDescent="0.25"/>
  <cols>
    <col min="1" max="1" width="8.140625" customWidth="1"/>
    <col min="2" max="2" width="41" customWidth="1"/>
    <col min="3" max="9" width="15.7109375" customWidth="1"/>
  </cols>
  <sheetData>
    <row r="1" spans="1:9" ht="15" customHeight="1" x14ac:dyDescent="0.25">
      <c r="A1" s="106" t="s">
        <v>189</v>
      </c>
      <c r="B1" s="107"/>
      <c r="C1" s="107"/>
      <c r="D1" s="107"/>
      <c r="E1" s="107"/>
      <c r="F1" s="107"/>
      <c r="G1" s="107"/>
      <c r="H1" s="107"/>
      <c r="I1" s="107"/>
    </row>
    <row r="2" spans="1:9" ht="63" x14ac:dyDescent="0.25">
      <c r="A2" s="94" t="s">
        <v>101</v>
      </c>
      <c r="B2" s="94" t="s">
        <v>102</v>
      </c>
      <c r="C2" s="94" t="s">
        <v>190</v>
      </c>
      <c r="D2" s="94" t="s">
        <v>191</v>
      </c>
      <c r="E2" s="94" t="s">
        <v>192</v>
      </c>
      <c r="F2" s="94" t="s">
        <v>193</v>
      </c>
      <c r="G2" s="94" t="s">
        <v>194</v>
      </c>
      <c r="H2" s="94" t="s">
        <v>195</v>
      </c>
      <c r="I2" s="94" t="s">
        <v>196</v>
      </c>
    </row>
    <row r="3" spans="1:9" ht="15.75" x14ac:dyDescent="0.25">
      <c r="A3" s="94">
        <v>1</v>
      </c>
      <c r="B3" s="94">
        <v>2</v>
      </c>
      <c r="C3" s="94">
        <v>3</v>
      </c>
      <c r="D3" s="94">
        <v>4</v>
      </c>
      <c r="E3" s="94">
        <v>5</v>
      </c>
      <c r="F3" s="94">
        <v>6</v>
      </c>
      <c r="G3" s="94">
        <v>7</v>
      </c>
      <c r="H3" s="94">
        <v>8</v>
      </c>
      <c r="I3" s="94">
        <v>9</v>
      </c>
    </row>
    <row r="4" spans="1:9" x14ac:dyDescent="0.25">
      <c r="A4" s="84" t="s">
        <v>4</v>
      </c>
      <c r="B4" s="85" t="s">
        <v>197</v>
      </c>
      <c r="C4" s="86">
        <v>22427969</v>
      </c>
      <c r="D4" s="86">
        <v>0</v>
      </c>
      <c r="E4" s="86">
        <v>35400208</v>
      </c>
      <c r="F4" s="86">
        <v>0</v>
      </c>
      <c r="G4" s="86">
        <v>0</v>
      </c>
      <c r="H4" s="86">
        <v>0</v>
      </c>
      <c r="I4" s="86">
        <v>57828177</v>
      </c>
    </row>
    <row r="5" spans="1:9" ht="25.5" x14ac:dyDescent="0.25">
      <c r="A5" s="81" t="s">
        <v>1</v>
      </c>
      <c r="B5" s="82" t="s">
        <v>241</v>
      </c>
      <c r="C5" s="83">
        <v>0</v>
      </c>
      <c r="D5" s="83">
        <v>0</v>
      </c>
      <c r="E5" s="83">
        <v>0</v>
      </c>
      <c r="F5" s="83">
        <v>0</v>
      </c>
      <c r="G5" s="83">
        <v>552224</v>
      </c>
      <c r="H5" s="83">
        <v>0</v>
      </c>
      <c r="I5" s="83">
        <v>552224</v>
      </c>
    </row>
    <row r="6" spans="1:9" x14ac:dyDescent="0.25">
      <c r="A6" s="81" t="s">
        <v>143</v>
      </c>
      <c r="B6" s="82" t="s">
        <v>242</v>
      </c>
      <c r="C6" s="83">
        <v>0</v>
      </c>
      <c r="D6" s="83">
        <v>0</v>
      </c>
      <c r="E6" s="83">
        <v>181024</v>
      </c>
      <c r="F6" s="83">
        <v>0</v>
      </c>
      <c r="G6" s="83">
        <v>0</v>
      </c>
      <c r="H6" s="83">
        <v>0</v>
      </c>
      <c r="I6" s="83">
        <v>181024</v>
      </c>
    </row>
    <row r="7" spans="1:9" x14ac:dyDescent="0.25">
      <c r="A7" s="81" t="s">
        <v>145</v>
      </c>
      <c r="B7" s="82" t="s">
        <v>251</v>
      </c>
      <c r="C7" s="83">
        <v>0</v>
      </c>
      <c r="D7" s="83">
        <v>0</v>
      </c>
      <c r="E7" s="83">
        <v>742400</v>
      </c>
      <c r="F7" s="83">
        <v>0</v>
      </c>
      <c r="G7" s="83">
        <v>0</v>
      </c>
      <c r="H7" s="83">
        <v>0</v>
      </c>
      <c r="I7" s="83">
        <v>742400</v>
      </c>
    </row>
    <row r="8" spans="1:9" x14ac:dyDescent="0.25">
      <c r="A8" s="84" t="s">
        <v>153</v>
      </c>
      <c r="B8" s="85" t="s">
        <v>243</v>
      </c>
      <c r="C8" s="86">
        <v>0</v>
      </c>
      <c r="D8" s="86">
        <v>0</v>
      </c>
      <c r="E8" s="86">
        <v>923424</v>
      </c>
      <c r="F8" s="86">
        <v>0</v>
      </c>
      <c r="G8" s="86">
        <v>552224</v>
      </c>
      <c r="H8" s="86">
        <v>0</v>
      </c>
      <c r="I8" s="86">
        <v>1475648</v>
      </c>
    </row>
    <row r="9" spans="1:9" x14ac:dyDescent="0.25">
      <c r="A9" s="81" t="s">
        <v>108</v>
      </c>
      <c r="B9" s="82" t="s">
        <v>252</v>
      </c>
      <c r="C9" s="83">
        <v>4571697</v>
      </c>
      <c r="D9" s="83">
        <v>0</v>
      </c>
      <c r="E9" s="83">
        <v>17457601</v>
      </c>
      <c r="F9" s="83">
        <v>0</v>
      </c>
      <c r="G9" s="83">
        <v>0</v>
      </c>
      <c r="H9" s="83">
        <v>0</v>
      </c>
      <c r="I9" s="83">
        <v>22029298</v>
      </c>
    </row>
    <row r="10" spans="1:9" x14ac:dyDescent="0.25">
      <c r="A10" s="81" t="s">
        <v>161</v>
      </c>
      <c r="B10" s="82" t="s">
        <v>244</v>
      </c>
      <c r="C10" s="83">
        <v>0</v>
      </c>
      <c r="D10" s="83">
        <v>0</v>
      </c>
      <c r="E10" s="83">
        <v>371200</v>
      </c>
      <c r="F10" s="83">
        <v>0</v>
      </c>
      <c r="G10" s="83">
        <v>552224</v>
      </c>
      <c r="H10" s="83">
        <v>0</v>
      </c>
      <c r="I10" s="83">
        <v>923424</v>
      </c>
    </row>
    <row r="11" spans="1:9" x14ac:dyDescent="0.25">
      <c r="A11" s="84" t="s">
        <v>163</v>
      </c>
      <c r="B11" s="85" t="s">
        <v>198</v>
      </c>
      <c r="C11" s="86">
        <v>4571697</v>
      </c>
      <c r="D11" s="86">
        <v>0</v>
      </c>
      <c r="E11" s="86">
        <v>17828801</v>
      </c>
      <c r="F11" s="86">
        <v>0</v>
      </c>
      <c r="G11" s="86">
        <v>552224</v>
      </c>
      <c r="H11" s="86">
        <v>0</v>
      </c>
      <c r="I11" s="86">
        <v>22952722</v>
      </c>
    </row>
    <row r="12" spans="1:9" x14ac:dyDescent="0.25">
      <c r="A12" s="84" t="s">
        <v>147</v>
      </c>
      <c r="B12" s="85" t="s">
        <v>199</v>
      </c>
      <c r="C12" s="86">
        <v>17856272</v>
      </c>
      <c r="D12" s="86">
        <v>0</v>
      </c>
      <c r="E12" s="86">
        <v>18494831</v>
      </c>
      <c r="F12" s="86">
        <v>0</v>
      </c>
      <c r="G12" s="86">
        <v>0</v>
      </c>
      <c r="H12" s="86">
        <v>0</v>
      </c>
      <c r="I12" s="86">
        <v>36351103</v>
      </c>
    </row>
    <row r="13" spans="1:9" x14ac:dyDescent="0.25">
      <c r="A13" s="84" t="s">
        <v>165</v>
      </c>
      <c r="B13" s="85" t="s">
        <v>200</v>
      </c>
      <c r="C13" s="86">
        <v>22427969</v>
      </c>
      <c r="D13" s="86">
        <v>0</v>
      </c>
      <c r="E13" s="86">
        <v>35127588</v>
      </c>
      <c r="F13" s="86">
        <v>0</v>
      </c>
      <c r="G13" s="86">
        <v>0</v>
      </c>
      <c r="H13" s="86">
        <v>0</v>
      </c>
      <c r="I13" s="86">
        <v>57555557</v>
      </c>
    </row>
    <row r="14" spans="1:9" x14ac:dyDescent="0.25">
      <c r="A14" s="81" t="s">
        <v>148</v>
      </c>
      <c r="B14" s="82" t="s">
        <v>201</v>
      </c>
      <c r="C14" s="83">
        <v>0</v>
      </c>
      <c r="D14" s="83">
        <v>0</v>
      </c>
      <c r="E14" s="83">
        <v>923424</v>
      </c>
      <c r="F14" s="83">
        <v>0</v>
      </c>
      <c r="G14" s="83">
        <v>0</v>
      </c>
      <c r="H14" s="83">
        <v>0</v>
      </c>
      <c r="I14" s="83">
        <v>923424</v>
      </c>
    </row>
    <row r="15" spans="1:9" x14ac:dyDescent="0.25">
      <c r="A15" s="81" t="s">
        <v>168</v>
      </c>
      <c r="B15" s="82" t="s">
        <v>253</v>
      </c>
      <c r="C15" s="83">
        <v>4571697</v>
      </c>
      <c r="D15" s="83">
        <v>0</v>
      </c>
      <c r="E15" s="83">
        <v>17828801</v>
      </c>
      <c r="F15" s="83">
        <v>0</v>
      </c>
      <c r="G15" s="83">
        <v>0</v>
      </c>
      <c r="H15" s="83">
        <v>0</v>
      </c>
      <c r="I15" s="83">
        <v>22400498</v>
      </c>
    </row>
    <row r="16" spans="1:9" ht="25.5" x14ac:dyDescent="0.25">
      <c r="A16" s="84" t="s">
        <v>170</v>
      </c>
      <c r="B16" s="85" t="s">
        <v>202</v>
      </c>
      <c r="C16" s="86">
        <v>17856272</v>
      </c>
      <c r="D16" s="86">
        <v>0</v>
      </c>
      <c r="E16" s="86">
        <v>18222211</v>
      </c>
      <c r="F16" s="86">
        <v>0</v>
      </c>
      <c r="G16" s="86">
        <v>0</v>
      </c>
      <c r="H16" s="86">
        <v>0</v>
      </c>
      <c r="I16" s="86">
        <v>36078483</v>
      </c>
    </row>
    <row r="17" spans="1:9" x14ac:dyDescent="0.25">
      <c r="A17" s="84" t="s">
        <v>180</v>
      </c>
      <c r="B17" s="85" t="s">
        <v>203</v>
      </c>
      <c r="C17" s="86">
        <v>17856272</v>
      </c>
      <c r="D17" s="86">
        <v>0</v>
      </c>
      <c r="E17" s="86">
        <v>18222211</v>
      </c>
      <c r="F17" s="86">
        <v>0</v>
      </c>
      <c r="G17" s="86">
        <v>0</v>
      </c>
      <c r="H17" s="86">
        <v>0</v>
      </c>
      <c r="I17" s="86">
        <v>36078483</v>
      </c>
    </row>
    <row r="18" spans="1:9" x14ac:dyDescent="0.25">
      <c r="A18" s="84" t="s">
        <v>204</v>
      </c>
      <c r="B18" s="85" t="s">
        <v>205</v>
      </c>
      <c r="C18" s="86">
        <v>0</v>
      </c>
      <c r="D18" s="86">
        <v>0</v>
      </c>
      <c r="E18" s="86">
        <v>272620</v>
      </c>
      <c r="F18" s="86">
        <v>0</v>
      </c>
      <c r="G18" s="86">
        <v>0</v>
      </c>
      <c r="H18" s="86">
        <v>0</v>
      </c>
      <c r="I18" s="86">
        <v>272620</v>
      </c>
    </row>
    <row r="19" spans="1:9" x14ac:dyDescent="0.25">
      <c r="A19" s="81" t="s">
        <v>206</v>
      </c>
      <c r="B19" s="82" t="s">
        <v>207</v>
      </c>
      <c r="C19" s="83">
        <v>17856272</v>
      </c>
      <c r="D19" s="83">
        <v>0</v>
      </c>
      <c r="E19" s="83">
        <v>18222211</v>
      </c>
      <c r="F19" s="83">
        <v>0</v>
      </c>
      <c r="G19" s="83">
        <v>0</v>
      </c>
      <c r="H19" s="83">
        <v>0</v>
      </c>
      <c r="I19" s="83">
        <v>36078483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pénzügyi kimutatás</vt:lpstr>
      <vt:lpstr>vagyonmérleg</vt:lpstr>
      <vt:lpstr>maradvány</vt:lpstr>
      <vt:lpstr>eredménykimutatás</vt:lpstr>
      <vt:lpstr>eszközök_ertekenek_alakulása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2025-04-15T12:52:01Z</dcterms:modified>
</cp:coreProperties>
</file>