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gármester\költségvetés 2026\marketing Kft. 2026\26.01.20\"/>
    </mc:Choice>
  </mc:AlternateContent>
  <bookViews>
    <workbookView xWindow="0" yWindow="0" windowWidth="28800" windowHeight="11610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C25" i="1"/>
  <c r="F17" i="1"/>
  <c r="F9" i="1"/>
  <c r="H24" i="1"/>
  <c r="I24" i="1"/>
  <c r="H22" i="1" l="1"/>
  <c r="C24" i="1" l="1"/>
  <c r="C22" i="1" l="1"/>
  <c r="F19" i="1" l="1"/>
  <c r="F20" i="1"/>
  <c r="F16" i="1"/>
  <c r="F5" i="1"/>
  <c r="F6" i="1"/>
  <c r="F7" i="1"/>
  <c r="F8" i="1"/>
  <c r="F10" i="1"/>
  <c r="F4" i="1"/>
  <c r="F22" i="1" l="1"/>
</calcChain>
</file>

<file path=xl/sharedStrings.xml><?xml version="1.0" encoding="utf-8"?>
<sst xmlns="http://schemas.openxmlformats.org/spreadsheetml/2006/main" count="32" uniqueCount="32">
  <si>
    <t>BEVÉTELEK</t>
  </si>
  <si>
    <t>Terembérlet</t>
  </si>
  <si>
    <t>Reklámbevétel</t>
  </si>
  <si>
    <t>Egyéb TIP értékesítés</t>
  </si>
  <si>
    <t>Összesen:</t>
  </si>
  <si>
    <t>Sor</t>
  </si>
  <si>
    <t>eredeti</t>
  </si>
  <si>
    <t>Vállalkozási szerződésből ( rendezv.)származó bevétel</t>
  </si>
  <si>
    <t>Közművelődési szerződés 1.</t>
  </si>
  <si>
    <t>Egyéb pályázatok</t>
  </si>
  <si>
    <t>Egyéb MH értékesítés</t>
  </si>
  <si>
    <t>Közművelődési szerződés 2. múzeumi tev.</t>
  </si>
  <si>
    <t>Szponzoráció-reklámfelület biztosítása Bornapok</t>
  </si>
  <si>
    <t xml:space="preserve">      közművelődésből finanszírozott rendezvények</t>
  </si>
  <si>
    <t>Tárlatvezetés - tájház</t>
  </si>
  <si>
    <t>Áfa</t>
  </si>
  <si>
    <t xml:space="preserve">      közművelődésből finanszírozott egyéb</t>
  </si>
  <si>
    <t xml:space="preserve">Közművelődési szerződés 3. kiadói tev. Cikádor </t>
  </si>
  <si>
    <t>Ebből közművelődési bevétel</t>
  </si>
  <si>
    <t>Megjegyzés</t>
  </si>
  <si>
    <t>Főkönyvi</t>
  </si>
  <si>
    <t>szám</t>
  </si>
  <si>
    <t>várható</t>
  </si>
  <si>
    <t xml:space="preserve"> üzleti terv</t>
  </si>
  <si>
    <t xml:space="preserve">Egyéb </t>
  </si>
  <si>
    <t>Bornapok bevételei</t>
  </si>
  <si>
    <t>Ebből vállalkozói szerződés bevétel</t>
  </si>
  <si>
    <t>Médiavásárlás szerződés</t>
  </si>
  <si>
    <t>Királyi gasztroest</t>
  </si>
  <si>
    <t>2025. évi</t>
  </si>
  <si>
    <t xml:space="preserve">2025. évi </t>
  </si>
  <si>
    <t>2026.  üzleti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</si>
</sst>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pane ySplit="2" topLeftCell="A3" activePane="bottomLeft" state="frozen"/>
      <selection pane="bottomLeft" activeCell="C12" sqref="C12:C15"/>
    </sheetView>
  </sheetViews>
  <sheetFormatPr defaultColWidth="8.85546875" defaultRowHeight="15" x14ac:dyDescent="0.25"/>
  <cols>
    <col min="1" max="1" width="5.5703125" customWidth="1"/>
    <col min="2" max="2" width="45.42578125" bestFit="1" customWidth="1"/>
    <col min="3" max="3" width="11.5703125" style="11" bestFit="1" customWidth="1"/>
    <col min="4" max="5" width="1.42578125" customWidth="1"/>
    <col min="6" max="6" width="10.42578125" style="2" bestFit="1" customWidth="1"/>
    <col min="7" max="7" width="10" customWidth="1"/>
    <col min="8" max="8" width="11.42578125" bestFit="1" customWidth="1"/>
    <col min="9" max="9" width="14.5703125" style="2" customWidth="1"/>
    <col min="10" max="10" width="29.5703125" style="2" bestFit="1" customWidth="1"/>
    <col min="11" max="11" width="9.85546875" bestFit="1" customWidth="1"/>
  </cols>
  <sheetData>
    <row r="1" spans="1:11" x14ac:dyDescent="0.25">
      <c r="A1" t="s">
        <v>5</v>
      </c>
      <c r="B1" s="5" t="s">
        <v>0</v>
      </c>
      <c r="C1" s="14" t="s">
        <v>31</v>
      </c>
      <c r="D1" s="14"/>
      <c r="E1" s="14"/>
      <c r="F1" s="1" t="s">
        <v>15</v>
      </c>
      <c r="G1" s="5" t="s">
        <v>20</v>
      </c>
      <c r="H1" s="5" t="s">
        <v>30</v>
      </c>
      <c r="I1" s="1" t="s">
        <v>29</v>
      </c>
      <c r="J1" s="2" t="s">
        <v>19</v>
      </c>
    </row>
    <row r="2" spans="1:11" x14ac:dyDescent="0.25">
      <c r="C2" s="6" t="s">
        <v>6</v>
      </c>
      <c r="D2" s="6"/>
      <c r="E2" s="6"/>
      <c r="G2" s="5" t="s">
        <v>21</v>
      </c>
      <c r="H2" s="5" t="s">
        <v>22</v>
      </c>
      <c r="I2" s="1" t="s">
        <v>23</v>
      </c>
    </row>
    <row r="3" spans="1:11" x14ac:dyDescent="0.25">
      <c r="C3" s="3"/>
      <c r="H3" s="2"/>
    </row>
    <row r="4" spans="1:11" x14ac:dyDescent="0.25">
      <c r="A4">
        <v>1</v>
      </c>
      <c r="B4" t="s">
        <v>1</v>
      </c>
      <c r="C4" s="4">
        <v>150000</v>
      </c>
      <c r="D4" s="2"/>
      <c r="E4" s="2"/>
      <c r="F4" s="2">
        <f>C4*0.27</f>
        <v>40500</v>
      </c>
      <c r="G4">
        <v>9137</v>
      </c>
      <c r="H4" s="13">
        <v>75000</v>
      </c>
      <c r="I4" s="2">
        <v>60000</v>
      </c>
      <c r="K4" s="2"/>
    </row>
    <row r="5" spans="1:11" x14ac:dyDescent="0.25">
      <c r="A5">
        <v>2</v>
      </c>
      <c r="B5" t="s">
        <v>2</v>
      </c>
      <c r="C5" s="4">
        <v>177000</v>
      </c>
      <c r="D5" s="2"/>
      <c r="E5" s="2"/>
      <c r="F5" s="2">
        <f t="shared" ref="F5:F10" si="0">C5*0.27</f>
        <v>47790</v>
      </c>
      <c r="G5">
        <v>9133</v>
      </c>
      <c r="H5" s="13">
        <v>172000</v>
      </c>
      <c r="I5" s="2">
        <v>69000</v>
      </c>
      <c r="K5" s="2"/>
    </row>
    <row r="6" spans="1:11" x14ac:dyDescent="0.25">
      <c r="A6">
        <v>3</v>
      </c>
      <c r="B6" t="s">
        <v>3</v>
      </c>
      <c r="C6" s="4">
        <v>456000</v>
      </c>
      <c r="D6" s="2"/>
      <c r="E6" s="2"/>
      <c r="F6" s="2">
        <f t="shared" si="0"/>
        <v>123120.00000000001</v>
      </c>
      <c r="G6">
        <v>9131</v>
      </c>
      <c r="H6" s="13">
        <v>443000</v>
      </c>
      <c r="I6" s="2">
        <v>572000</v>
      </c>
      <c r="K6" s="2"/>
    </row>
    <row r="7" spans="1:11" x14ac:dyDescent="0.25">
      <c r="A7">
        <v>4</v>
      </c>
      <c r="B7" t="s">
        <v>10</v>
      </c>
      <c r="C7" s="4">
        <v>1355000</v>
      </c>
      <c r="D7" s="2"/>
      <c r="E7" s="2"/>
      <c r="F7" s="2">
        <f t="shared" si="0"/>
        <v>365850</v>
      </c>
      <c r="G7" s="2">
        <v>9138</v>
      </c>
      <c r="H7" s="13">
        <v>1316000</v>
      </c>
      <c r="I7" s="2">
        <v>1402000</v>
      </c>
    </row>
    <row r="8" spans="1:11" x14ac:dyDescent="0.25">
      <c r="A8">
        <v>5</v>
      </c>
      <c r="B8" t="s">
        <v>25</v>
      </c>
      <c r="C8" s="4">
        <v>3827000</v>
      </c>
      <c r="D8" s="2"/>
      <c r="E8" s="2"/>
      <c r="F8" s="2">
        <f t="shared" si="0"/>
        <v>1033290.0000000001</v>
      </c>
      <c r="G8">
        <v>9139</v>
      </c>
      <c r="H8" s="13">
        <v>3716000</v>
      </c>
      <c r="I8" s="2">
        <v>2927000</v>
      </c>
    </row>
    <row r="9" spans="1:11" x14ac:dyDescent="0.25">
      <c r="A9">
        <v>6</v>
      </c>
      <c r="B9" t="s">
        <v>28</v>
      </c>
      <c r="C9" s="4"/>
      <c r="D9" s="2"/>
      <c r="E9" s="2"/>
      <c r="F9" s="2">
        <f t="shared" si="0"/>
        <v>0</v>
      </c>
      <c r="H9" s="13">
        <v>1818000</v>
      </c>
      <c r="I9" s="2">
        <v>1818000</v>
      </c>
    </row>
    <row r="10" spans="1:11" x14ac:dyDescent="0.25">
      <c r="A10">
        <v>7</v>
      </c>
      <c r="B10" t="s">
        <v>12</v>
      </c>
      <c r="C10" s="4">
        <v>11811000</v>
      </c>
      <c r="D10" s="2"/>
      <c r="E10" s="2"/>
      <c r="F10" s="2">
        <f t="shared" si="0"/>
        <v>3188970</v>
      </c>
      <c r="G10">
        <v>9139</v>
      </c>
      <c r="H10" s="13">
        <v>12026000</v>
      </c>
      <c r="I10" s="2">
        <v>11811000</v>
      </c>
      <c r="K10" s="2"/>
    </row>
    <row r="11" spans="1:11" x14ac:dyDescent="0.25">
      <c r="A11">
        <v>8</v>
      </c>
      <c r="B11" t="s">
        <v>8</v>
      </c>
      <c r="C11" s="4"/>
      <c r="D11" s="2"/>
      <c r="E11" s="2"/>
      <c r="H11" s="13">
        <v>70457000</v>
      </c>
    </row>
    <row r="12" spans="1:11" x14ac:dyDescent="0.25">
      <c r="A12">
        <v>9</v>
      </c>
      <c r="B12" t="s">
        <v>13</v>
      </c>
      <c r="C12" s="4">
        <v>9270000</v>
      </c>
      <c r="D12" s="2"/>
      <c r="E12" s="2"/>
      <c r="G12">
        <v>9662</v>
      </c>
      <c r="H12" s="13"/>
      <c r="I12" s="2">
        <v>8920000</v>
      </c>
    </row>
    <row r="13" spans="1:11" x14ac:dyDescent="0.25">
      <c r="A13">
        <v>10</v>
      </c>
      <c r="B13" t="s">
        <v>16</v>
      </c>
      <c r="C13" s="4">
        <v>55031000</v>
      </c>
      <c r="D13" s="2"/>
      <c r="E13" s="2"/>
      <c r="G13">
        <v>9662</v>
      </c>
      <c r="H13" s="13"/>
      <c r="I13" s="2">
        <v>55365000</v>
      </c>
      <c r="J13" s="9"/>
    </row>
    <row r="14" spans="1:11" x14ac:dyDescent="0.25">
      <c r="A14">
        <v>11</v>
      </c>
      <c r="B14" t="s">
        <v>11</v>
      </c>
      <c r="C14" s="4">
        <v>1086000</v>
      </c>
      <c r="D14" s="2"/>
      <c r="E14" s="2"/>
      <c r="G14">
        <v>9662</v>
      </c>
      <c r="H14" s="13"/>
      <c r="I14" s="2">
        <v>958000</v>
      </c>
      <c r="K14" s="2"/>
    </row>
    <row r="15" spans="1:11" x14ac:dyDescent="0.25">
      <c r="A15">
        <v>12</v>
      </c>
      <c r="B15" t="s">
        <v>17</v>
      </c>
      <c r="C15" s="4">
        <v>5738000</v>
      </c>
      <c r="D15" s="2"/>
      <c r="E15" s="2"/>
      <c r="G15">
        <v>9662</v>
      </c>
      <c r="H15" s="13"/>
      <c r="I15" s="2">
        <v>5214000</v>
      </c>
      <c r="K15" s="2"/>
    </row>
    <row r="16" spans="1:11" x14ac:dyDescent="0.25">
      <c r="A16">
        <v>13</v>
      </c>
      <c r="B16" t="s">
        <v>7</v>
      </c>
      <c r="C16" s="4">
        <v>14800000</v>
      </c>
      <c r="D16" s="2"/>
      <c r="E16" s="2"/>
      <c r="F16" s="2">
        <f>C16*0.27</f>
        <v>3996000.0000000005</v>
      </c>
      <c r="G16">
        <v>9139</v>
      </c>
      <c r="H16" s="13">
        <v>14799000</v>
      </c>
      <c r="I16" s="2">
        <v>14800000</v>
      </c>
      <c r="K16" s="2"/>
    </row>
    <row r="17" spans="1:11" x14ac:dyDescent="0.25">
      <c r="A17">
        <v>14</v>
      </c>
      <c r="B17" t="s">
        <v>27</v>
      </c>
      <c r="C17" s="4">
        <v>10140000</v>
      </c>
      <c r="D17" s="2"/>
      <c r="E17" s="2"/>
      <c r="F17" s="2">
        <f>C17*0.27</f>
        <v>2737800</v>
      </c>
      <c r="H17" s="13">
        <v>7244000</v>
      </c>
      <c r="I17" s="2">
        <v>7244000</v>
      </c>
      <c r="K17" s="2"/>
    </row>
    <row r="18" spans="1:11" x14ac:dyDescent="0.25">
      <c r="A18">
        <v>15</v>
      </c>
      <c r="B18" t="s">
        <v>9</v>
      </c>
      <c r="C18" s="4">
        <v>5236000</v>
      </c>
      <c r="D18" s="2"/>
      <c r="E18" s="2"/>
      <c r="G18" s="2">
        <v>91352</v>
      </c>
      <c r="H18" s="13">
        <v>0</v>
      </c>
      <c r="I18" s="2">
        <v>0</v>
      </c>
      <c r="K18" s="2"/>
    </row>
    <row r="19" spans="1:11" x14ac:dyDescent="0.25">
      <c r="A19">
        <v>16</v>
      </c>
      <c r="B19" t="s">
        <v>14</v>
      </c>
      <c r="C19" s="4">
        <v>50000</v>
      </c>
      <c r="D19" s="2"/>
      <c r="E19" s="2"/>
      <c r="F19" s="2">
        <f t="shared" ref="F19:F20" si="1">C19*0.27</f>
        <v>13500</v>
      </c>
      <c r="G19">
        <v>9136</v>
      </c>
      <c r="H19" s="13">
        <v>33000</v>
      </c>
      <c r="I19" s="2">
        <v>77000</v>
      </c>
      <c r="K19" s="2"/>
    </row>
    <row r="20" spans="1:11" x14ac:dyDescent="0.25">
      <c r="A20">
        <v>17</v>
      </c>
      <c r="B20" t="s">
        <v>24</v>
      </c>
      <c r="C20" s="4">
        <v>118000</v>
      </c>
      <c r="D20" s="2"/>
      <c r="E20" s="2"/>
      <c r="F20" s="2">
        <f t="shared" si="1"/>
        <v>31860.000000000004</v>
      </c>
      <c r="G20">
        <v>96961</v>
      </c>
      <c r="H20" s="13">
        <v>115000</v>
      </c>
    </row>
    <row r="21" spans="1:11" x14ac:dyDescent="0.25">
      <c r="C21" s="3"/>
      <c r="D21" s="2"/>
      <c r="E21" s="2"/>
      <c r="H21" s="2"/>
    </row>
    <row r="22" spans="1:11" s="3" customFormat="1" x14ac:dyDescent="0.25">
      <c r="B22" s="3" t="s">
        <v>4</v>
      </c>
      <c r="C22" s="4">
        <f>SUM(C4:C21)</f>
        <v>119245000</v>
      </c>
      <c r="D22" s="4"/>
      <c r="E22" s="4"/>
      <c r="F22" s="4">
        <f>SUM(F4:F21)</f>
        <v>11578680</v>
      </c>
      <c r="H22" s="4">
        <f>SUM(H4:H21)</f>
        <v>112214000</v>
      </c>
      <c r="I22" s="4">
        <f>SUM(I4:I21)</f>
        <v>111237000</v>
      </c>
      <c r="J22" s="4"/>
    </row>
    <row r="23" spans="1:11" x14ac:dyDescent="0.25">
      <c r="D23" s="2"/>
      <c r="E23" s="2"/>
    </row>
    <row r="24" spans="1:11" s="7" customFormat="1" x14ac:dyDescent="0.25">
      <c r="B24" s="3" t="s">
        <v>18</v>
      </c>
      <c r="C24" s="4">
        <f>C12+C13+C14+C15</f>
        <v>71125000</v>
      </c>
      <c r="D24" s="8"/>
      <c r="E24" s="8"/>
      <c r="F24" s="8"/>
      <c r="H24" s="10">
        <f>H11</f>
        <v>70457000</v>
      </c>
      <c r="I24" s="10">
        <f>I12+I13+I14+I15</f>
        <v>70457000</v>
      </c>
      <c r="J24" s="8"/>
    </row>
    <row r="25" spans="1:11" s="7" customFormat="1" x14ac:dyDescent="0.25">
      <c r="B25" s="3" t="s">
        <v>26</v>
      </c>
      <c r="C25" s="4">
        <f>C10+C16+C17</f>
        <v>36751000</v>
      </c>
      <c r="D25" s="8"/>
      <c r="E25" s="8"/>
      <c r="F25" s="8"/>
      <c r="I25" s="8"/>
      <c r="J25" s="8"/>
    </row>
    <row r="26" spans="1:11" x14ac:dyDescent="0.25">
      <c r="D26" s="2"/>
      <c r="E26" s="2"/>
    </row>
    <row r="27" spans="1:11" x14ac:dyDescent="0.25">
      <c r="C27" s="12"/>
      <c r="D27" s="2"/>
      <c r="E27" s="2"/>
    </row>
    <row r="28" spans="1:11" x14ac:dyDescent="0.25">
      <c r="D28" s="2"/>
      <c r="E28" s="2"/>
    </row>
  </sheetData>
  <mergeCells count="1">
    <mergeCell ref="C1:E1"/>
  </mergeCells>
  <printOptions gridLines="1"/>
  <pageMargins left="0.39370078740157483" right="0" top="1.1811023622047245" bottom="0.59055118110236227" header="0.59055118110236227" footer="0.31496062992125984"/>
  <pageSetup paperSize="9" orientation="landscape" r:id="rId1"/>
  <headerFooter>
    <oddHeader>&amp;L
Adatok forintban&amp;C&amp;"-,Félkövér"Marketing Kft 2026. évi üzleti tervének bevételei &amp;R
2-es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Pénzügy1</cp:lastModifiedBy>
  <cp:lastPrinted>2025-11-24T20:09:11Z</cp:lastPrinted>
  <dcterms:created xsi:type="dcterms:W3CDTF">2018-08-07T10:44:41Z</dcterms:created>
  <dcterms:modified xsi:type="dcterms:W3CDTF">2026-01-21T08:29:33Z</dcterms:modified>
</cp:coreProperties>
</file>