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380"/>
  </bookViews>
  <sheets>
    <sheet name="pénzügyi kimutatás" sheetId="1" r:id="rId1"/>
    <sheet name="vagyonmérleg" sheetId="2" r:id="rId2"/>
    <sheet name="maradvány" sheetId="3" r:id="rId3"/>
    <sheet name="eredménykimutatás" sheetId="4" r:id="rId4"/>
    <sheet name="eszközök_ertekenek_alakulás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20" i="1" l="1"/>
  <c r="E52" i="1" l="1"/>
  <c r="D52" i="1"/>
  <c r="E46" i="1"/>
  <c r="D46" i="1"/>
  <c r="C46" i="1"/>
  <c r="E38" i="1"/>
  <c r="D38" i="1"/>
  <c r="C38" i="1"/>
  <c r="E31" i="1"/>
  <c r="D31" i="1"/>
  <c r="E26" i="1"/>
  <c r="D26" i="1"/>
  <c r="D20" i="1"/>
  <c r="C20" i="1"/>
  <c r="E8" i="1"/>
  <c r="D8" i="1"/>
  <c r="C8" i="1"/>
  <c r="E58" i="1" l="1"/>
  <c r="D58" i="1"/>
  <c r="C37" i="1"/>
  <c r="C42" i="1" s="1"/>
  <c r="D37" i="1"/>
  <c r="D42" i="1" s="1"/>
  <c r="C58" i="1"/>
  <c r="E37" i="1"/>
  <c r="E42" i="1" s="1"/>
  <c r="C59" i="1" l="1"/>
  <c r="D59" i="1"/>
</calcChain>
</file>

<file path=xl/sharedStrings.xml><?xml version="1.0" encoding="utf-8"?>
<sst xmlns="http://schemas.openxmlformats.org/spreadsheetml/2006/main" count="283" uniqueCount="243">
  <si>
    <t>Költségvetési szerv</t>
  </si>
  <si>
    <t>02</t>
  </si>
  <si>
    <t>Feladat megnevezése</t>
  </si>
  <si>
    <t>Összes bevétel, kiadás</t>
  </si>
  <si>
    <t>01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</si>
  <si>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</si>
  <si>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</si>
  <si>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</si>
  <si>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</si>
  <si>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</si>
  <si>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</si>
  <si>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</si>
  <si>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</si>
  <si>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</si>
  <si>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</si>
  <si>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</si>
  <si>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</si>
  <si>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</si>
  <si>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</si>
  <si>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</si>
  <si>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</si>
  <si>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</si>
  <si>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</si>
  <si>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</si>
  <si>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</si>
  <si>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</si>
  <si>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</si>
  <si>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</si>
  <si>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</si>
  <si>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</si>
  <si>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</si>
  <si>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</si>
  <si>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</si>
  <si>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</si>
  <si>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</si>
  <si>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</si>
  <si>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</si>
  <si>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</si>
  <si>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</si>
  <si>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</si>
  <si>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</si>
  <si>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</si>
  <si>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</si>
  <si>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</si>
  <si>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</si>
  <si>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</si>
  <si>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</si>
  <si>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</si>
  <si>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</si>
  <si>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</si>
  <si>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</si>
  <si>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</si>
  <si>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</si>
  <si>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</si>
  <si>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</si>
  <si>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</si>
  <si>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</si>
  <si>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</si>
  <si>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</si>
  <si>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</si>
  <si>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</si>
  <si>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</si>
  <si>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</si>
  <si>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</si>
  <si>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</si>
  <si>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</si>
  <si>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</si>
  <si>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</si>
  <si>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</si>
  <si>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</si>
  <si>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</si>
  <si>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</si>
  <si>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</si>
  <si>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</si>
  <si>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</si>
  <si>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</si>
  <si>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</si>
  <si>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</si>
  <si>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</si>
  <si>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</si>
  <si>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</si>
  <si>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</si>
  <si>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</si>
  <si>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</si>
  <si>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</si>
  <si>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</si>
  <si>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</si>
  <si>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</si>
  <si>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</si>
  <si>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</si>
  <si>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</si>
  <si>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</si>
  <si>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</si>
  <si>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</si>
  <si>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</si>
  <si>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</si>
  <si>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</si>
  <si>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</si>
  <si>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</si>
  <si>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</si>
  <si>
    <t>12/A - Mérleg</t>
  </si>
  <si>
    <t>#</t>
  </si>
  <si>
    <t>Megnevezés</t>
  </si>
  <si>
    <t>Előző időszak</t>
  </si>
  <si>
    <t>Módosítások (+/-)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</si>
  <si>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</si>
  <si>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</si>
  <si>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</si>
  <si>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</si>
  <si>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</si>
  <si>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</si>
  <si>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</si>
  <si>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</si>
  <si>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</si>
  <si>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</si>
  <si>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</si>
  <si>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</si>
  <si>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</si>
  <si>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D) KÖVETELÉSEK  (=D/I+D/II+D/III)</t>
  </si>
  <si>
    <t>161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</si>
  <si>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</si>
  <si>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</si>
  <si>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</si>
  <si>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</si>
  <si>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</si>
  <si>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173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</si>
  <si>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</si>
  <si>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</si>
  <si>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</si>
  <si>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</si>
  <si>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179</t>
  </si>
  <si>
    <t>G/III Egyéb eszközök induláskori értéke és változásai</t>
  </si>
  <si>
    <t>G/IV Felhalmozott eredmény</t>
  </si>
  <si>
    <t>182</t>
  </si>
  <si>
    <t>G/VI Mérleg szerinti eredmény</t>
  </si>
  <si>
    <t>G/ SAJÁT TŐKE  (= G/I+…+G/VI)</t>
  </si>
  <si>
    <t>J/2 Költségek, ráfordítások passzív időbeli elhatárolása</t>
  </si>
  <si>
    <t>J) PASSZÍV IDŐBELI ELHATÁROLÁSOK (=J/1+J/2+J/3)</t>
  </si>
  <si>
    <t>FORRÁSOK ÖSSZESEN (=G+H+I+J)</t>
  </si>
  <si>
    <t>07/A - Maradványkimutatás</t>
  </si>
  <si>
    <t>Összeg</t>
  </si>
  <si>
    <t>03</t>
  </si>
  <si>
    <t>I          Alaptevékenység költségvetési egyenlege (=01-02)</t>
  </si>
  <si>
    <t>04</t>
  </si>
  <si>
    <t>II         Alaptevékenység finanszírozási egyenlege (=03-04)</t>
  </si>
  <si>
    <t>07</t>
  </si>
  <si>
    <t>A)        Alaptevékenység maradványa (=±I±II)</t>
  </si>
  <si>
    <t>15</t>
  </si>
  <si>
    <t>17</t>
  </si>
  <si>
    <t>E)        Alaptevékenység szabad maradványa (=A-D)</t>
  </si>
  <si>
    <t>13/A - Eredménykimutatás</t>
  </si>
  <si>
    <t>02 Eszközök és szolgáltatások értékesítése nettó eredményszemléletű bevételei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</si>
  <si>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</si>
  <si>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</si>
  <si>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</si>
  <si>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</si>
  <si>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</si>
  <si>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</si>
  <si>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</si>
  <si>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</si>
  <si>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</si>
  <si>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</si>
  <si>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</si>
  <si>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</si>
  <si>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</si>
  <si>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</si>
  <si>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</si>
  <si>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</si>
  <si>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</si>
  <si>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</si>
  <si>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</si>
  <si>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</si>
  <si>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</si>
  <si>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</si>
  <si>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</si>
  <si>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</si>
  <si>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</si>
  <si>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</si>
  <si>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</si>
  <si>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</si>
  <si>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</si>
  <si>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</si>
  <si>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</si>
  <si>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</si>
  <si>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</si>
  <si>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43</t>
  </si>
  <si>
    <t>B)  PÉNZÜGYI MŰVELETEK EREDMÉNYE (=VIII-IX)</t>
  </si>
  <si>
    <t>44</t>
  </si>
  <si>
    <t>C)  MÉRLEG SZERINTI EREDMÉNY (=±A±B)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</si>
  <si>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</si>
  <si>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</si>
  <si>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</si>
  <si>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</si>
  <si>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</si>
  <si>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</si>
  <si>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</si>
  <si>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</si>
  <si>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</si>
  <si>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</si>
  <si>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</si>
  <si>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</si>
  <si>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</si>
  <si>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</si>
  <si>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</si>
  <si>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</si>
  <si>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</si>
  <si>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</si>
  <si>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</si>
  <si>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Polgármesteri /közös/ hivatal</t>
  </si>
  <si>
    <t>29</t>
  </si>
  <si>
    <t>169</t>
  </si>
  <si>
    <t>178</t>
  </si>
  <si>
    <t>185</t>
  </si>
  <si>
    <t>252</t>
  </si>
  <si>
    <t>01        Alaptevékenység költségvetési bevételei</t>
  </si>
  <si>
    <t>02        Alaptevékenység költségvetési kiadásai</t>
  </si>
  <si>
    <t>03        Alaptevékenység finanszírozási bevételei</t>
  </si>
  <si>
    <t>C)        Összes maradvány (=A+B)</t>
  </si>
  <si>
    <t>49</t>
  </si>
  <si>
    <t>52</t>
  </si>
  <si>
    <t>55</t>
  </si>
  <si>
    <t>59</t>
  </si>
  <si>
    <t>163</t>
  </si>
  <si>
    <t>166</t>
  </si>
  <si>
    <t>168</t>
  </si>
  <si>
    <t>175</t>
  </si>
  <si>
    <t>177</t>
  </si>
  <si>
    <t>181</t>
  </si>
  <si>
    <t>184</t>
  </si>
  <si>
    <t>248</t>
  </si>
  <si>
    <t>J/1 Eredményszemléletű bevételek passzív időbeli elhatárolása</t>
  </si>
  <si>
    <t>249</t>
  </si>
  <si>
    <t>251</t>
  </si>
  <si>
    <t>Immateriális javak beszerzése, nem aktivált beruházások</t>
  </si>
  <si>
    <t>Beruházásokból, felújításokból aktivált érték</t>
  </si>
  <si>
    <t>Összes növekedés  (=02+…+07)</t>
  </si>
  <si>
    <t>Egyéb csökkenés</t>
  </si>
  <si>
    <t>160</t>
  </si>
  <si>
    <t>D/III Követelés jellegű sajátos elszámolások (=D/III/1+…+D/III/9)</t>
  </si>
  <si>
    <t xml:space="preserve"> Forintban!</t>
  </si>
  <si>
    <t>157</t>
  </si>
  <si>
    <t>D/III/7 Folyósított, megelőlegezett társadalombiztosítási és családtámogatási ellátások elszámolása</t>
  </si>
  <si>
    <t>Teljesítés       2025.12.31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</si>
</sst>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\ &quot;Ft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10"/>
      <name val="Calibri"/>
    </font>
    <font>
      <b/>
      <sz val="10"/>
      <color indexed="8"/>
      <name val="Calibri"/>
    </font>
    <font>
      <sz val="10"/>
      <name val="Times New Roman CE"/>
      <family val="1"/>
      <charset val="238"/>
    </font>
    <font>
      <sz val="12"/>
      <name val="Calibri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14">
    <xf numFmtId="0" fontId="0" fillId="0" borderId="0" xfId="0"/>
    <xf numFmtId="0" fontId="7" fillId="0" borderId="1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 indent="1"/>
    </xf>
    <xf numFmtId="164" fontId="12" fillId="0" borderId="9" xfId="0" applyNumberFormat="1" applyFont="1" applyBorder="1" applyAlignment="1">
      <alignment horizontal="right" vertical="center" wrapText="1" indent="1"/>
    </xf>
    <xf numFmtId="164" fontId="12" fillId="0" borderId="6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 indent="1"/>
    </xf>
    <xf numFmtId="164" fontId="16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5" xfId="0" applyNumberFormat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lef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6" fillId="0" borderId="18" xfId="1" applyFont="1" applyBorder="1" applyAlignment="1">
      <alignment horizontal="left" vertical="center" wrapText="1" indent="1"/>
    </xf>
    <xf numFmtId="164" fontId="16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164" fontId="1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Border="1" applyAlignment="1" applyProtection="1">
      <alignment horizontal="right" vertical="center" wrapText="1" indent="1"/>
      <protection locked="0"/>
    </xf>
    <xf numFmtId="0" fontId="16" fillId="0" borderId="22" xfId="1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0" fontId="12" fillId="0" borderId="9" xfId="1" applyFont="1" applyBorder="1" applyAlignment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left" vertical="center" wrapText="1" inden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4" xfId="0" applyNumberFormat="1" applyFont="1" applyBorder="1" applyAlignment="1" applyProtection="1">
      <alignment horizontal="right" vertical="center" wrapText="1" indent="1"/>
      <protection locked="0"/>
    </xf>
    <xf numFmtId="0" fontId="14" fillId="0" borderId="16" xfId="1" applyFont="1" applyBorder="1" applyAlignment="1">
      <alignment horizontal="left" vertical="center" wrapText="1" indent="1"/>
    </xf>
    <xf numFmtId="0" fontId="14" fillId="0" borderId="25" xfId="1" applyFont="1" applyBorder="1" applyAlignment="1">
      <alignment horizontal="left" vertical="center" wrapText="1" indent="1"/>
    </xf>
    <xf numFmtId="164" fontId="14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 indent="1"/>
    </xf>
    <xf numFmtId="164" fontId="11" fillId="0" borderId="9" xfId="0" applyNumberFormat="1" applyFont="1" applyBorder="1" applyAlignment="1">
      <alignment horizontal="right" vertical="center" wrapText="1" indent="1"/>
    </xf>
    <xf numFmtId="164" fontId="11" fillId="0" borderId="6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4" fillId="0" borderId="30" xfId="0" applyNumberFormat="1" applyFont="1" applyBorder="1" applyAlignment="1">
      <alignment horizontal="right" vertical="center" wrapText="1" indent="1"/>
    </xf>
    <xf numFmtId="164" fontId="14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2" xfId="0" applyNumberFormat="1" applyFont="1" applyBorder="1" applyAlignment="1">
      <alignment horizontal="right" vertical="center" wrapText="1" indent="1"/>
    </xf>
    <xf numFmtId="164" fontId="14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7" xfId="0" applyNumberFormat="1" applyFont="1" applyBorder="1" applyAlignment="1" applyProtection="1">
      <alignment horizontal="right" vertical="center" wrapText="1" indent="1"/>
      <protection locked="0"/>
    </xf>
    <xf numFmtId="0" fontId="7" fillId="0" borderId="9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 indent="1"/>
    </xf>
    <xf numFmtId="3" fontId="10" fillId="0" borderId="9" xfId="0" applyNumberFormat="1" applyFont="1" applyBorder="1" applyAlignment="1" applyProtection="1">
      <alignment horizontal="right" vertical="center" wrapText="1" indent="1"/>
      <protection locked="0"/>
    </xf>
    <xf numFmtId="3" fontId="10" fillId="0" borderId="6" xfId="0" applyNumberFormat="1" applyFont="1" applyBorder="1" applyAlignment="1" applyProtection="1">
      <alignment horizontal="right" vertical="center" wrapText="1" indent="1"/>
      <protection locked="0"/>
    </xf>
    <xf numFmtId="0" fontId="22" fillId="0" borderId="16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left" vertical="top" wrapText="1"/>
    </xf>
    <xf numFmtId="3" fontId="22" fillId="0" borderId="16" xfId="0" applyNumberFormat="1" applyFont="1" applyBorder="1" applyAlignment="1">
      <alignment horizontal="right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left" vertical="top" wrapText="1"/>
    </xf>
    <xf numFmtId="3" fontId="23" fillId="0" borderId="16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1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25" fillId="2" borderId="16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6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 vertical="top" wrapText="1"/>
    </xf>
    <xf numFmtId="3" fontId="26" fillId="0" borderId="16" xfId="0" applyNumberFormat="1" applyFont="1" applyBorder="1" applyAlignment="1">
      <alignment horizontal="right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left" vertical="top" wrapText="1"/>
    </xf>
    <xf numFmtId="3" fontId="27" fillId="0" borderId="16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right" vertical="top"/>
      <protection locked="0"/>
    </xf>
    <xf numFmtId="0" fontId="6" fillId="0" borderId="1" xfId="0" applyFont="1" applyBorder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top" wrapText="1"/>
    </xf>
    <xf numFmtId="0" fontId="0" fillId="2" borderId="16" xfId="0" applyFill="1" applyBorder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25" zoomScaleNormal="100" workbookViewId="0">
      <selection activeCell="N55" sqref="N55"/>
    </sheetView>
  </sheetViews>
  <sheetFormatPr defaultRowHeight="15" x14ac:dyDescent="0.25"/>
  <cols>
    <col min="1" max="1" width="11.140625" style="77" customWidth="1"/>
    <col min="2" max="2" width="50.5703125" style="18" customWidth="1"/>
    <col min="3" max="5" width="13.5703125" style="18" customWidth="1"/>
    <col min="6" max="6" width="9.140625" style="91"/>
    <col min="7" max="7" width="9.140625" style="18"/>
    <col min="8" max="8" width="12" style="18" bestFit="1" customWidth="1"/>
    <col min="9" max="9" width="11.42578125" style="18" bestFit="1" customWidth="1"/>
    <col min="10" max="10" width="12.42578125" style="18" bestFit="1" customWidth="1"/>
    <col min="11" max="11" width="9.140625" style="18"/>
    <col min="12" max="13" width="12.42578125" style="18" bestFit="1" customWidth="1"/>
    <col min="14" max="14" width="9.140625" style="18"/>
    <col min="15" max="15" width="19.28515625" style="18" bestFit="1" customWidth="1"/>
    <col min="16" max="16" width="13.140625" style="18" bestFit="1" customWidth="1"/>
    <col min="17" max="17" width="12.5703125" style="18" bestFit="1" customWidth="1"/>
    <col min="18" max="253" width="9.140625" style="18"/>
    <col min="254" max="254" width="11.140625" style="18" customWidth="1"/>
    <col min="255" max="255" width="50.5703125" style="18" customWidth="1"/>
    <col min="256" max="258" width="13.5703125" style="18" customWidth="1"/>
    <col min="259" max="509" width="9.140625" style="18"/>
    <col min="510" max="510" width="11.140625" style="18" customWidth="1"/>
    <col min="511" max="511" width="50.5703125" style="18" customWidth="1"/>
    <col min="512" max="514" width="13.5703125" style="18" customWidth="1"/>
    <col min="515" max="765" width="9.140625" style="18"/>
    <col min="766" max="766" width="11.140625" style="18" customWidth="1"/>
    <col min="767" max="767" width="50.5703125" style="18" customWidth="1"/>
    <col min="768" max="770" width="13.5703125" style="18" customWidth="1"/>
    <col min="771" max="1021" width="9.140625" style="18"/>
    <col min="1022" max="1022" width="11.140625" style="18" customWidth="1"/>
    <col min="1023" max="1023" width="50.5703125" style="18" customWidth="1"/>
    <col min="1024" max="1026" width="13.5703125" style="18" customWidth="1"/>
    <col min="1027" max="1277" width="9.140625" style="18"/>
    <col min="1278" max="1278" width="11.140625" style="18" customWidth="1"/>
    <col min="1279" max="1279" width="50.5703125" style="18" customWidth="1"/>
    <col min="1280" max="1282" width="13.5703125" style="18" customWidth="1"/>
    <col min="1283" max="1533" width="9.140625" style="18"/>
    <col min="1534" max="1534" width="11.140625" style="18" customWidth="1"/>
    <col min="1535" max="1535" width="50.5703125" style="18" customWidth="1"/>
    <col min="1536" max="1538" width="13.5703125" style="18" customWidth="1"/>
    <col min="1539" max="1789" width="9.140625" style="18"/>
    <col min="1790" max="1790" width="11.140625" style="18" customWidth="1"/>
    <col min="1791" max="1791" width="50.5703125" style="18" customWidth="1"/>
    <col min="1792" max="1794" width="13.5703125" style="18" customWidth="1"/>
    <col min="1795" max="2045" width="9.140625" style="18"/>
    <col min="2046" max="2046" width="11.140625" style="18" customWidth="1"/>
    <col min="2047" max="2047" width="50.5703125" style="18" customWidth="1"/>
    <col min="2048" max="2050" width="13.5703125" style="18" customWidth="1"/>
    <col min="2051" max="2301" width="9.140625" style="18"/>
    <col min="2302" max="2302" width="11.140625" style="18" customWidth="1"/>
    <col min="2303" max="2303" width="50.5703125" style="18" customWidth="1"/>
    <col min="2304" max="2306" width="13.5703125" style="18" customWidth="1"/>
    <col min="2307" max="2557" width="9.140625" style="18"/>
    <col min="2558" max="2558" width="11.140625" style="18" customWidth="1"/>
    <col min="2559" max="2559" width="50.5703125" style="18" customWidth="1"/>
    <col min="2560" max="2562" width="13.5703125" style="18" customWidth="1"/>
    <col min="2563" max="2813" width="9.140625" style="18"/>
    <col min="2814" max="2814" width="11.140625" style="18" customWidth="1"/>
    <col min="2815" max="2815" width="50.5703125" style="18" customWidth="1"/>
    <col min="2816" max="2818" width="13.5703125" style="18" customWidth="1"/>
    <col min="2819" max="3069" width="9.140625" style="18"/>
    <col min="3070" max="3070" width="11.140625" style="18" customWidth="1"/>
    <col min="3071" max="3071" width="50.5703125" style="18" customWidth="1"/>
    <col min="3072" max="3074" width="13.5703125" style="18" customWidth="1"/>
    <col min="3075" max="3325" width="9.140625" style="18"/>
    <col min="3326" max="3326" width="11.140625" style="18" customWidth="1"/>
    <col min="3327" max="3327" width="50.5703125" style="18" customWidth="1"/>
    <col min="3328" max="3330" width="13.5703125" style="18" customWidth="1"/>
    <col min="3331" max="3581" width="9.140625" style="18"/>
    <col min="3582" max="3582" width="11.140625" style="18" customWidth="1"/>
    <col min="3583" max="3583" width="50.5703125" style="18" customWidth="1"/>
    <col min="3584" max="3586" width="13.5703125" style="18" customWidth="1"/>
    <col min="3587" max="3837" width="9.140625" style="18"/>
    <col min="3838" max="3838" width="11.140625" style="18" customWidth="1"/>
    <col min="3839" max="3839" width="50.5703125" style="18" customWidth="1"/>
    <col min="3840" max="3842" width="13.5703125" style="18" customWidth="1"/>
    <col min="3843" max="4093" width="9.140625" style="18"/>
    <col min="4094" max="4094" width="11.140625" style="18" customWidth="1"/>
    <col min="4095" max="4095" width="50.5703125" style="18" customWidth="1"/>
    <col min="4096" max="4098" width="13.5703125" style="18" customWidth="1"/>
    <col min="4099" max="4349" width="9.140625" style="18"/>
    <col min="4350" max="4350" width="11.140625" style="18" customWidth="1"/>
    <col min="4351" max="4351" width="50.5703125" style="18" customWidth="1"/>
    <col min="4352" max="4354" width="13.5703125" style="18" customWidth="1"/>
    <col min="4355" max="4605" width="9.140625" style="18"/>
    <col min="4606" max="4606" width="11.140625" style="18" customWidth="1"/>
    <col min="4607" max="4607" width="50.5703125" style="18" customWidth="1"/>
    <col min="4608" max="4610" width="13.5703125" style="18" customWidth="1"/>
    <col min="4611" max="4861" width="9.140625" style="18"/>
    <col min="4862" max="4862" width="11.140625" style="18" customWidth="1"/>
    <col min="4863" max="4863" width="50.5703125" style="18" customWidth="1"/>
    <col min="4864" max="4866" width="13.5703125" style="18" customWidth="1"/>
    <col min="4867" max="5117" width="9.140625" style="18"/>
    <col min="5118" max="5118" width="11.140625" style="18" customWidth="1"/>
    <col min="5119" max="5119" width="50.5703125" style="18" customWidth="1"/>
    <col min="5120" max="5122" width="13.5703125" style="18" customWidth="1"/>
    <col min="5123" max="5373" width="9.140625" style="18"/>
    <col min="5374" max="5374" width="11.140625" style="18" customWidth="1"/>
    <col min="5375" max="5375" width="50.5703125" style="18" customWidth="1"/>
    <col min="5376" max="5378" width="13.5703125" style="18" customWidth="1"/>
    <col min="5379" max="5629" width="9.140625" style="18"/>
    <col min="5630" max="5630" width="11.140625" style="18" customWidth="1"/>
    <col min="5631" max="5631" width="50.5703125" style="18" customWidth="1"/>
    <col min="5632" max="5634" width="13.5703125" style="18" customWidth="1"/>
    <col min="5635" max="5885" width="9.140625" style="18"/>
    <col min="5886" max="5886" width="11.140625" style="18" customWidth="1"/>
    <col min="5887" max="5887" width="50.5703125" style="18" customWidth="1"/>
    <col min="5888" max="5890" width="13.5703125" style="18" customWidth="1"/>
    <col min="5891" max="6141" width="9.140625" style="18"/>
    <col min="6142" max="6142" width="11.140625" style="18" customWidth="1"/>
    <col min="6143" max="6143" width="50.5703125" style="18" customWidth="1"/>
    <col min="6144" max="6146" width="13.5703125" style="18" customWidth="1"/>
    <col min="6147" max="6397" width="9.140625" style="18"/>
    <col min="6398" max="6398" width="11.140625" style="18" customWidth="1"/>
    <col min="6399" max="6399" width="50.5703125" style="18" customWidth="1"/>
    <col min="6400" max="6402" width="13.5703125" style="18" customWidth="1"/>
    <col min="6403" max="6653" width="9.140625" style="18"/>
    <col min="6654" max="6654" width="11.140625" style="18" customWidth="1"/>
    <col min="6655" max="6655" width="50.5703125" style="18" customWidth="1"/>
    <col min="6656" max="6658" width="13.5703125" style="18" customWidth="1"/>
    <col min="6659" max="6909" width="9.140625" style="18"/>
    <col min="6910" max="6910" width="11.140625" style="18" customWidth="1"/>
    <col min="6911" max="6911" width="50.5703125" style="18" customWidth="1"/>
    <col min="6912" max="6914" width="13.5703125" style="18" customWidth="1"/>
    <col min="6915" max="7165" width="9.140625" style="18"/>
    <col min="7166" max="7166" width="11.140625" style="18" customWidth="1"/>
    <col min="7167" max="7167" width="50.5703125" style="18" customWidth="1"/>
    <col min="7168" max="7170" width="13.5703125" style="18" customWidth="1"/>
    <col min="7171" max="7421" width="9.140625" style="18"/>
    <col min="7422" max="7422" width="11.140625" style="18" customWidth="1"/>
    <col min="7423" max="7423" width="50.5703125" style="18" customWidth="1"/>
    <col min="7424" max="7426" width="13.5703125" style="18" customWidth="1"/>
    <col min="7427" max="7677" width="9.140625" style="18"/>
    <col min="7678" max="7678" width="11.140625" style="18" customWidth="1"/>
    <col min="7679" max="7679" width="50.5703125" style="18" customWidth="1"/>
    <col min="7680" max="7682" width="13.5703125" style="18" customWidth="1"/>
    <col min="7683" max="7933" width="9.140625" style="18"/>
    <col min="7934" max="7934" width="11.140625" style="18" customWidth="1"/>
    <col min="7935" max="7935" width="50.5703125" style="18" customWidth="1"/>
    <col min="7936" max="7938" width="13.5703125" style="18" customWidth="1"/>
    <col min="7939" max="8189" width="9.140625" style="18"/>
    <col min="8190" max="8190" width="11.140625" style="18" customWidth="1"/>
    <col min="8191" max="8191" width="50.5703125" style="18" customWidth="1"/>
    <col min="8192" max="8194" width="13.5703125" style="18" customWidth="1"/>
    <col min="8195" max="8445" width="9.140625" style="18"/>
    <col min="8446" max="8446" width="11.140625" style="18" customWidth="1"/>
    <col min="8447" max="8447" width="50.5703125" style="18" customWidth="1"/>
    <col min="8448" max="8450" width="13.5703125" style="18" customWidth="1"/>
    <col min="8451" max="8701" width="9.140625" style="18"/>
    <col min="8702" max="8702" width="11.140625" style="18" customWidth="1"/>
    <col min="8703" max="8703" width="50.5703125" style="18" customWidth="1"/>
    <col min="8704" max="8706" width="13.5703125" style="18" customWidth="1"/>
    <col min="8707" max="8957" width="9.140625" style="18"/>
    <col min="8958" max="8958" width="11.140625" style="18" customWidth="1"/>
    <col min="8959" max="8959" width="50.5703125" style="18" customWidth="1"/>
    <col min="8960" max="8962" width="13.5703125" style="18" customWidth="1"/>
    <col min="8963" max="9213" width="9.140625" style="18"/>
    <col min="9214" max="9214" width="11.140625" style="18" customWidth="1"/>
    <col min="9215" max="9215" width="50.5703125" style="18" customWidth="1"/>
    <col min="9216" max="9218" width="13.5703125" style="18" customWidth="1"/>
    <col min="9219" max="9469" width="9.140625" style="18"/>
    <col min="9470" max="9470" width="11.140625" style="18" customWidth="1"/>
    <col min="9471" max="9471" width="50.5703125" style="18" customWidth="1"/>
    <col min="9472" max="9474" width="13.5703125" style="18" customWidth="1"/>
    <col min="9475" max="9725" width="9.140625" style="18"/>
    <col min="9726" max="9726" width="11.140625" style="18" customWidth="1"/>
    <col min="9727" max="9727" width="50.5703125" style="18" customWidth="1"/>
    <col min="9728" max="9730" width="13.5703125" style="18" customWidth="1"/>
    <col min="9731" max="9981" width="9.140625" style="18"/>
    <col min="9982" max="9982" width="11.140625" style="18" customWidth="1"/>
    <col min="9983" max="9983" width="50.5703125" style="18" customWidth="1"/>
    <col min="9984" max="9986" width="13.5703125" style="18" customWidth="1"/>
    <col min="9987" max="10237" width="9.140625" style="18"/>
    <col min="10238" max="10238" width="11.140625" style="18" customWidth="1"/>
    <col min="10239" max="10239" width="50.5703125" style="18" customWidth="1"/>
    <col min="10240" max="10242" width="13.5703125" style="18" customWidth="1"/>
    <col min="10243" max="10493" width="9.140625" style="18"/>
    <col min="10494" max="10494" width="11.140625" style="18" customWidth="1"/>
    <col min="10495" max="10495" width="50.5703125" style="18" customWidth="1"/>
    <col min="10496" max="10498" width="13.5703125" style="18" customWidth="1"/>
    <col min="10499" max="10749" width="9.140625" style="18"/>
    <col min="10750" max="10750" width="11.140625" style="18" customWidth="1"/>
    <col min="10751" max="10751" width="50.5703125" style="18" customWidth="1"/>
    <col min="10752" max="10754" width="13.5703125" style="18" customWidth="1"/>
    <col min="10755" max="11005" width="9.140625" style="18"/>
    <col min="11006" max="11006" width="11.140625" style="18" customWidth="1"/>
    <col min="11007" max="11007" width="50.5703125" style="18" customWidth="1"/>
    <col min="11008" max="11010" width="13.5703125" style="18" customWidth="1"/>
    <col min="11011" max="11261" width="9.140625" style="18"/>
    <col min="11262" max="11262" width="11.140625" style="18" customWidth="1"/>
    <col min="11263" max="11263" width="50.5703125" style="18" customWidth="1"/>
    <col min="11264" max="11266" width="13.5703125" style="18" customWidth="1"/>
    <col min="11267" max="11517" width="9.140625" style="18"/>
    <col min="11518" max="11518" width="11.140625" style="18" customWidth="1"/>
    <col min="11519" max="11519" width="50.5703125" style="18" customWidth="1"/>
    <col min="11520" max="11522" width="13.5703125" style="18" customWidth="1"/>
    <col min="11523" max="11773" width="9.140625" style="18"/>
    <col min="11774" max="11774" width="11.140625" style="18" customWidth="1"/>
    <col min="11775" max="11775" width="50.5703125" style="18" customWidth="1"/>
    <col min="11776" max="11778" width="13.5703125" style="18" customWidth="1"/>
    <col min="11779" max="12029" width="9.140625" style="18"/>
    <col min="12030" max="12030" width="11.140625" style="18" customWidth="1"/>
    <col min="12031" max="12031" width="50.5703125" style="18" customWidth="1"/>
    <col min="12032" max="12034" width="13.5703125" style="18" customWidth="1"/>
    <col min="12035" max="12285" width="9.140625" style="18"/>
    <col min="12286" max="12286" width="11.140625" style="18" customWidth="1"/>
    <col min="12287" max="12287" width="50.5703125" style="18" customWidth="1"/>
    <col min="12288" max="12290" width="13.5703125" style="18" customWidth="1"/>
    <col min="12291" max="12541" width="9.140625" style="18"/>
    <col min="12542" max="12542" width="11.140625" style="18" customWidth="1"/>
    <col min="12543" max="12543" width="50.5703125" style="18" customWidth="1"/>
    <col min="12544" max="12546" width="13.5703125" style="18" customWidth="1"/>
    <col min="12547" max="12797" width="9.140625" style="18"/>
    <col min="12798" max="12798" width="11.140625" style="18" customWidth="1"/>
    <col min="12799" max="12799" width="50.5703125" style="18" customWidth="1"/>
    <col min="12800" max="12802" width="13.5703125" style="18" customWidth="1"/>
    <col min="12803" max="13053" width="9.140625" style="18"/>
    <col min="13054" max="13054" width="11.140625" style="18" customWidth="1"/>
    <col min="13055" max="13055" width="50.5703125" style="18" customWidth="1"/>
    <col min="13056" max="13058" width="13.5703125" style="18" customWidth="1"/>
    <col min="13059" max="13309" width="9.140625" style="18"/>
    <col min="13310" max="13310" width="11.140625" style="18" customWidth="1"/>
    <col min="13311" max="13311" width="50.5703125" style="18" customWidth="1"/>
    <col min="13312" max="13314" width="13.5703125" style="18" customWidth="1"/>
    <col min="13315" max="13565" width="9.140625" style="18"/>
    <col min="13566" max="13566" width="11.140625" style="18" customWidth="1"/>
    <col min="13567" max="13567" width="50.5703125" style="18" customWidth="1"/>
    <col min="13568" max="13570" width="13.5703125" style="18" customWidth="1"/>
    <col min="13571" max="13821" width="9.140625" style="18"/>
    <col min="13822" max="13822" width="11.140625" style="18" customWidth="1"/>
    <col min="13823" max="13823" width="50.5703125" style="18" customWidth="1"/>
    <col min="13824" max="13826" width="13.5703125" style="18" customWidth="1"/>
    <col min="13827" max="14077" width="9.140625" style="18"/>
    <col min="14078" max="14078" width="11.140625" style="18" customWidth="1"/>
    <col min="14079" max="14079" width="50.5703125" style="18" customWidth="1"/>
    <col min="14080" max="14082" width="13.5703125" style="18" customWidth="1"/>
    <col min="14083" max="14333" width="9.140625" style="18"/>
    <col min="14334" max="14334" width="11.140625" style="18" customWidth="1"/>
    <col min="14335" max="14335" width="50.5703125" style="18" customWidth="1"/>
    <col min="14336" max="14338" width="13.5703125" style="18" customWidth="1"/>
    <col min="14339" max="14589" width="9.140625" style="18"/>
    <col min="14590" max="14590" width="11.140625" style="18" customWidth="1"/>
    <col min="14591" max="14591" width="50.5703125" style="18" customWidth="1"/>
    <col min="14592" max="14594" width="13.5703125" style="18" customWidth="1"/>
    <col min="14595" max="14845" width="9.140625" style="18"/>
    <col min="14846" max="14846" width="11.140625" style="18" customWidth="1"/>
    <col min="14847" max="14847" width="50.5703125" style="18" customWidth="1"/>
    <col min="14848" max="14850" width="13.5703125" style="18" customWidth="1"/>
    <col min="14851" max="15101" width="9.140625" style="18"/>
    <col min="15102" max="15102" width="11.140625" style="18" customWidth="1"/>
    <col min="15103" max="15103" width="50.5703125" style="18" customWidth="1"/>
    <col min="15104" max="15106" width="13.5703125" style="18" customWidth="1"/>
    <col min="15107" max="15357" width="9.140625" style="18"/>
    <col min="15358" max="15358" width="11.140625" style="18" customWidth="1"/>
    <col min="15359" max="15359" width="50.5703125" style="18" customWidth="1"/>
    <col min="15360" max="15362" width="13.5703125" style="18" customWidth="1"/>
    <col min="15363" max="15613" width="9.140625" style="18"/>
    <col min="15614" max="15614" width="11.140625" style="18" customWidth="1"/>
    <col min="15615" max="15615" width="50.5703125" style="18" customWidth="1"/>
    <col min="15616" max="15618" width="13.5703125" style="18" customWidth="1"/>
    <col min="15619" max="15869" width="9.140625" style="18"/>
    <col min="15870" max="15870" width="11.140625" style="18" customWidth="1"/>
    <col min="15871" max="15871" width="50.5703125" style="18" customWidth="1"/>
    <col min="15872" max="15874" width="13.5703125" style="18" customWidth="1"/>
    <col min="15875" max="16125" width="9.140625" style="18"/>
    <col min="16126" max="16126" width="11.140625" style="18" customWidth="1"/>
    <col min="16127" max="16127" width="50.5703125" style="18" customWidth="1"/>
    <col min="16128" max="16130" width="13.5703125" style="18" customWidth="1"/>
    <col min="16131" max="16384" width="9.140625" style="18"/>
  </cols>
  <sheetData>
    <row r="1" spans="1:6" s="7" customFormat="1" ht="16.5" thickBot="1" x14ac:dyDescent="0.3">
      <c r="A1" s="6"/>
      <c r="B1" s="104"/>
      <c r="C1" s="105"/>
      <c r="D1" s="105"/>
      <c r="E1" s="105"/>
      <c r="F1" s="88"/>
    </row>
    <row r="2" spans="1:6" s="10" customFormat="1" ht="24.75" thickBot="1" x14ac:dyDescent="0.3">
      <c r="A2" s="8" t="s">
        <v>0</v>
      </c>
      <c r="B2" s="106" t="s">
        <v>208</v>
      </c>
      <c r="C2" s="107"/>
      <c r="D2" s="108"/>
      <c r="E2" s="9" t="s">
        <v>1</v>
      </c>
    </row>
    <row r="3" spans="1:6" s="10" customFormat="1" ht="24.75" thickBot="1" x14ac:dyDescent="0.3">
      <c r="A3" s="8" t="s">
        <v>2</v>
      </c>
      <c r="B3" s="106" t="s">
        <v>3</v>
      </c>
      <c r="C3" s="107"/>
      <c r="D3" s="108"/>
      <c r="E3" s="9" t="s">
        <v>4</v>
      </c>
    </row>
    <row r="4" spans="1:6" s="14" customFormat="1" ht="15.95" customHeight="1" thickBot="1" x14ac:dyDescent="0.3">
      <c r="A4" s="11"/>
      <c r="B4" s="11"/>
      <c r="C4" s="12"/>
      <c r="D4" s="13"/>
      <c r="E4" s="12" t="s">
        <v>239</v>
      </c>
    </row>
    <row r="5" spans="1:6" ht="24.75" thickBot="1" x14ac:dyDescent="0.3">
      <c r="A5" s="15" t="s">
        <v>5</v>
      </c>
      <c r="B5" s="16" t="s">
        <v>6</v>
      </c>
      <c r="C5" s="16" t="s">
        <v>7</v>
      </c>
      <c r="D5" s="17" t="s">
        <v>8</v>
      </c>
      <c r="E5" s="1" t="s">
        <v>242</v>
      </c>
    </row>
    <row r="6" spans="1:6" s="23" customFormat="1" ht="12.95" customHeight="1" thickBot="1" x14ac:dyDescent="0.3">
      <c r="A6" s="19" t="s">
        <v>9</v>
      </c>
      <c r="B6" s="20" t="s">
        <v>10</v>
      </c>
      <c r="C6" s="20" t="s">
        <v>11</v>
      </c>
      <c r="D6" s="21" t="s">
        <v>12</v>
      </c>
      <c r="E6" s="22" t="s">
        <v>13</v>
      </c>
      <c r="F6" s="89"/>
    </row>
    <row r="7" spans="1:6" s="23" customFormat="1" ht="15.95" customHeight="1" thickBot="1" x14ac:dyDescent="0.3">
      <c r="A7" s="109" t="s">
        <v>14</v>
      </c>
      <c r="B7" s="110"/>
      <c r="C7" s="110"/>
      <c r="D7" s="110"/>
      <c r="E7" s="111"/>
      <c r="F7" s="89"/>
    </row>
    <row r="8" spans="1:6" s="28" customFormat="1" ht="12" customHeight="1" thickBot="1" x14ac:dyDescent="0.3">
      <c r="A8" s="24" t="s">
        <v>15</v>
      </c>
      <c r="B8" s="25" t="s">
        <v>16</v>
      </c>
      <c r="C8" s="26">
        <f>SUM(C9:C19)</f>
        <v>2400107</v>
      </c>
      <c r="D8" s="26">
        <f>SUM(D9:D19)</f>
        <v>2400107</v>
      </c>
      <c r="E8" s="27">
        <f>SUM(E9:E19)</f>
        <v>2651511</v>
      </c>
      <c r="F8" s="90"/>
    </row>
    <row r="9" spans="1:6" s="28" customFormat="1" ht="12" customHeight="1" x14ac:dyDescent="0.25">
      <c r="A9" s="29" t="s">
        <v>17</v>
      </c>
      <c r="B9" s="30" t="s">
        <v>18</v>
      </c>
      <c r="C9" s="31"/>
      <c r="D9" s="31"/>
      <c r="E9" s="32"/>
      <c r="F9" s="90"/>
    </row>
    <row r="10" spans="1:6" s="28" customFormat="1" ht="12" customHeight="1" x14ac:dyDescent="0.25">
      <c r="A10" s="33" t="s">
        <v>19</v>
      </c>
      <c r="B10" s="34" t="s">
        <v>20</v>
      </c>
      <c r="C10" s="35">
        <v>180000</v>
      </c>
      <c r="D10" s="35">
        <v>180000</v>
      </c>
      <c r="E10" s="36">
        <v>254365</v>
      </c>
      <c r="F10" s="87"/>
    </row>
    <row r="11" spans="1:6" s="28" customFormat="1" ht="12" customHeight="1" x14ac:dyDescent="0.25">
      <c r="A11" s="33" t="s">
        <v>21</v>
      </c>
      <c r="B11" s="34" t="s">
        <v>22</v>
      </c>
      <c r="C11" s="35">
        <v>1410000</v>
      </c>
      <c r="D11" s="35">
        <v>1410000</v>
      </c>
      <c r="E11" s="36">
        <v>1481028</v>
      </c>
      <c r="F11" s="87"/>
    </row>
    <row r="12" spans="1:6" s="28" customFormat="1" ht="12" customHeight="1" x14ac:dyDescent="0.25">
      <c r="A12" s="33" t="s">
        <v>23</v>
      </c>
      <c r="B12" s="34" t="s">
        <v>24</v>
      </c>
      <c r="C12" s="35"/>
      <c r="D12" s="35"/>
      <c r="E12" s="36"/>
      <c r="F12" s="90"/>
    </row>
    <row r="13" spans="1:6" s="28" customFormat="1" ht="12" customHeight="1" x14ac:dyDescent="0.25">
      <c r="A13" s="33" t="s">
        <v>25</v>
      </c>
      <c r="B13" s="34" t="s">
        <v>26</v>
      </c>
      <c r="C13" s="35"/>
      <c r="D13" s="35"/>
      <c r="E13" s="36"/>
      <c r="F13" s="90"/>
    </row>
    <row r="14" spans="1:6" s="28" customFormat="1" ht="12" customHeight="1" x14ac:dyDescent="0.25">
      <c r="A14" s="33" t="s">
        <v>27</v>
      </c>
      <c r="B14" s="34" t="s">
        <v>28</v>
      </c>
      <c r="C14" s="35">
        <v>429300</v>
      </c>
      <c r="D14" s="35">
        <v>429300</v>
      </c>
      <c r="E14" s="36">
        <v>426384</v>
      </c>
      <c r="F14" s="90"/>
    </row>
    <row r="15" spans="1:6" s="28" customFormat="1" ht="12" customHeight="1" x14ac:dyDescent="0.25">
      <c r="A15" s="33" t="s">
        <v>29</v>
      </c>
      <c r="B15" s="37" t="s">
        <v>30</v>
      </c>
      <c r="C15" s="35">
        <v>380807</v>
      </c>
      <c r="D15" s="35">
        <v>380807</v>
      </c>
      <c r="E15" s="36">
        <v>380807</v>
      </c>
      <c r="F15" s="90"/>
    </row>
    <row r="16" spans="1:6" s="28" customFormat="1" ht="12" customHeight="1" x14ac:dyDescent="0.25">
      <c r="A16" s="33" t="s">
        <v>31</v>
      </c>
      <c r="B16" s="34" t="s">
        <v>32</v>
      </c>
      <c r="C16" s="38"/>
      <c r="D16" s="38"/>
      <c r="E16" s="39">
        <v>40</v>
      </c>
      <c r="F16" s="90"/>
    </row>
    <row r="17" spans="1:16" s="40" customFormat="1" ht="12" customHeight="1" x14ac:dyDescent="0.25">
      <c r="A17" s="33" t="s">
        <v>33</v>
      </c>
      <c r="B17" s="34" t="s">
        <v>34</v>
      </c>
      <c r="C17" s="35"/>
      <c r="D17" s="35"/>
      <c r="E17" s="36"/>
      <c r="F17" s="90"/>
    </row>
    <row r="18" spans="1:16" s="40" customFormat="1" ht="12" customHeight="1" x14ac:dyDescent="0.25">
      <c r="A18" s="33" t="s">
        <v>35</v>
      </c>
      <c r="B18" s="34" t="s">
        <v>36</v>
      </c>
      <c r="C18" s="41"/>
      <c r="D18" s="41"/>
      <c r="E18" s="42"/>
      <c r="F18" s="90"/>
    </row>
    <row r="19" spans="1:16" s="40" customFormat="1" ht="12" customHeight="1" thickBot="1" x14ac:dyDescent="0.3">
      <c r="A19" s="33" t="s">
        <v>37</v>
      </c>
      <c r="B19" s="37" t="s">
        <v>38</v>
      </c>
      <c r="C19" s="41"/>
      <c r="D19" s="41"/>
      <c r="E19" s="42">
        <v>108887</v>
      </c>
      <c r="F19" s="90"/>
    </row>
    <row r="20" spans="1:16" s="28" customFormat="1" ht="21.75" thickBot="1" x14ac:dyDescent="0.3">
      <c r="A20" s="24" t="s">
        <v>39</v>
      </c>
      <c r="B20" s="25" t="s">
        <v>40</v>
      </c>
      <c r="C20" s="26">
        <f>SUM(C21:C23)</f>
        <v>53488481</v>
      </c>
      <c r="D20" s="26">
        <f>SUM(D21:D23)</f>
        <v>85742478</v>
      </c>
      <c r="E20" s="27">
        <f>SUM(E21:E24)</f>
        <v>85742478</v>
      </c>
      <c r="F20" s="90"/>
    </row>
    <row r="21" spans="1:16" s="40" customFormat="1" ht="12" customHeight="1" x14ac:dyDescent="0.25">
      <c r="A21" s="33" t="s">
        <v>41</v>
      </c>
      <c r="B21" s="43" t="s">
        <v>42</v>
      </c>
      <c r="C21" s="35"/>
      <c r="D21" s="35"/>
      <c r="E21" s="36"/>
      <c r="F21" s="90"/>
    </row>
    <row r="22" spans="1:16" s="40" customFormat="1" ht="12" customHeight="1" x14ac:dyDescent="0.25">
      <c r="A22" s="33" t="s">
        <v>43</v>
      </c>
      <c r="B22" s="34" t="s">
        <v>44</v>
      </c>
      <c r="C22" s="35"/>
      <c r="D22" s="35"/>
      <c r="E22" s="36"/>
      <c r="F22" s="90"/>
    </row>
    <row r="23" spans="1:16" s="40" customFormat="1" ht="12" customHeight="1" x14ac:dyDescent="0.25">
      <c r="A23" s="33" t="s">
        <v>45</v>
      </c>
      <c r="B23" s="34" t="s">
        <v>46</v>
      </c>
      <c r="C23" s="35">
        <v>53488481</v>
      </c>
      <c r="D23" s="35">
        <v>85742478</v>
      </c>
      <c r="E23" s="36">
        <v>85742478</v>
      </c>
      <c r="F23" s="90"/>
      <c r="J23" s="93"/>
      <c r="M23" s="93"/>
      <c r="O23" s="93"/>
      <c r="P23" s="93"/>
    </row>
    <row r="24" spans="1:16" s="40" customFormat="1" ht="12" customHeight="1" thickBot="1" x14ac:dyDescent="0.3">
      <c r="A24" s="33" t="s">
        <v>47</v>
      </c>
      <c r="B24" s="34" t="s">
        <v>48</v>
      </c>
      <c r="C24" s="35"/>
      <c r="D24" s="35"/>
      <c r="E24" s="36"/>
      <c r="F24" s="90"/>
      <c r="J24" s="93"/>
      <c r="M24" s="93"/>
      <c r="O24" s="90"/>
      <c r="P24" s="93"/>
    </row>
    <row r="25" spans="1:16" s="40" customFormat="1" ht="12" customHeight="1" thickBot="1" x14ac:dyDescent="0.3">
      <c r="A25" s="44" t="s">
        <v>49</v>
      </c>
      <c r="B25" s="45" t="s">
        <v>50</v>
      </c>
      <c r="C25" s="46"/>
      <c r="D25" s="46"/>
      <c r="E25" s="47"/>
      <c r="F25" s="90"/>
      <c r="J25" s="93"/>
      <c r="M25" s="93"/>
      <c r="O25" s="90"/>
      <c r="P25" s="93"/>
    </row>
    <row r="26" spans="1:16" s="40" customFormat="1" ht="21.75" thickBot="1" x14ac:dyDescent="0.3">
      <c r="A26" s="44" t="s">
        <v>51</v>
      </c>
      <c r="B26" s="45" t="s">
        <v>52</v>
      </c>
      <c r="C26" s="26">
        <v>0</v>
      </c>
      <c r="D26" s="26">
        <f>+D27+D28+D29</f>
        <v>0</v>
      </c>
      <c r="E26" s="27">
        <f>+E27+E28+E29</f>
        <v>0</v>
      </c>
      <c r="F26" s="90"/>
      <c r="J26" s="93"/>
      <c r="M26" s="93"/>
      <c r="P26" s="93"/>
    </row>
    <row r="27" spans="1:16" s="40" customFormat="1" ht="12" customHeight="1" x14ac:dyDescent="0.25">
      <c r="A27" s="48" t="s">
        <v>53</v>
      </c>
      <c r="B27" s="49" t="s">
        <v>54</v>
      </c>
      <c r="C27" s="50"/>
      <c r="D27" s="50"/>
      <c r="E27" s="51"/>
      <c r="F27" s="90"/>
      <c r="J27" s="93"/>
      <c r="M27" s="93"/>
      <c r="P27" s="93"/>
    </row>
    <row r="28" spans="1:16" s="40" customFormat="1" ht="12" customHeight="1" x14ac:dyDescent="0.25">
      <c r="A28" s="48" t="s">
        <v>55</v>
      </c>
      <c r="B28" s="49" t="s">
        <v>44</v>
      </c>
      <c r="C28" s="35"/>
      <c r="D28" s="35"/>
      <c r="E28" s="36"/>
      <c r="F28" s="90"/>
    </row>
    <row r="29" spans="1:16" s="40" customFormat="1" ht="12" customHeight="1" x14ac:dyDescent="0.25">
      <c r="A29" s="48" t="s">
        <v>56</v>
      </c>
      <c r="B29" s="52" t="s">
        <v>57</v>
      </c>
      <c r="C29" s="35"/>
      <c r="D29" s="35"/>
      <c r="E29" s="36"/>
      <c r="F29" s="90"/>
    </row>
    <row r="30" spans="1:16" s="40" customFormat="1" ht="12" customHeight="1" thickBot="1" x14ac:dyDescent="0.3">
      <c r="A30" s="33" t="s">
        <v>58</v>
      </c>
      <c r="B30" s="53" t="s">
        <v>59</v>
      </c>
      <c r="C30" s="54"/>
      <c r="D30" s="54"/>
      <c r="E30" s="55"/>
      <c r="F30" s="90"/>
    </row>
    <row r="31" spans="1:16" s="40" customFormat="1" ht="12" customHeight="1" thickBot="1" x14ac:dyDescent="0.3">
      <c r="A31" s="44" t="s">
        <v>60</v>
      </c>
      <c r="B31" s="45" t="s">
        <v>61</v>
      </c>
      <c r="C31" s="26">
        <v>0</v>
      </c>
      <c r="D31" s="26">
        <f>+D32+D33+D34</f>
        <v>0</v>
      </c>
      <c r="E31" s="27">
        <f>+E32+E33+E34</f>
        <v>0</v>
      </c>
      <c r="F31" s="90"/>
    </row>
    <row r="32" spans="1:16" s="40" customFormat="1" ht="12" customHeight="1" x14ac:dyDescent="0.25">
      <c r="A32" s="48" t="s">
        <v>62</v>
      </c>
      <c r="B32" s="49" t="s">
        <v>63</v>
      </c>
      <c r="C32" s="50"/>
      <c r="D32" s="50"/>
      <c r="E32" s="51"/>
      <c r="F32" s="90"/>
    </row>
    <row r="33" spans="1:13" s="40" customFormat="1" ht="12" customHeight="1" x14ac:dyDescent="0.25">
      <c r="A33" s="48" t="s">
        <v>64</v>
      </c>
      <c r="B33" s="52" t="s">
        <v>65</v>
      </c>
      <c r="C33" s="56"/>
      <c r="D33" s="56"/>
      <c r="E33" s="57"/>
      <c r="F33" s="90"/>
    </row>
    <row r="34" spans="1:13" s="40" customFormat="1" ht="12" customHeight="1" thickBot="1" x14ac:dyDescent="0.3">
      <c r="A34" s="33" t="s">
        <v>66</v>
      </c>
      <c r="B34" s="53" t="s">
        <v>67</v>
      </c>
      <c r="C34" s="54"/>
      <c r="D34" s="54"/>
      <c r="E34" s="55"/>
      <c r="F34" s="90"/>
    </row>
    <row r="35" spans="1:13" s="28" customFormat="1" ht="12" customHeight="1" thickBot="1" x14ac:dyDescent="0.3">
      <c r="A35" s="44" t="s">
        <v>68</v>
      </c>
      <c r="B35" s="45" t="s">
        <v>69</v>
      </c>
      <c r="C35" s="46"/>
      <c r="D35" s="46"/>
      <c r="E35" s="47"/>
      <c r="F35" s="90"/>
    </row>
    <row r="36" spans="1:13" s="28" customFormat="1" ht="12" customHeight="1" thickBot="1" x14ac:dyDescent="0.3">
      <c r="A36" s="44" t="s">
        <v>70</v>
      </c>
      <c r="B36" s="45" t="s">
        <v>71</v>
      </c>
      <c r="C36" s="46"/>
      <c r="D36" s="46"/>
      <c r="E36" s="47"/>
      <c r="F36" s="90"/>
    </row>
    <row r="37" spans="1:13" s="28" customFormat="1" ht="12" customHeight="1" thickBot="1" x14ac:dyDescent="0.3">
      <c r="A37" s="24" t="s">
        <v>72</v>
      </c>
      <c r="B37" s="45" t="s">
        <v>73</v>
      </c>
      <c r="C37" s="26">
        <f>+C8+C20+C25+C26+C31+C35+C36</f>
        <v>55888588</v>
      </c>
      <c r="D37" s="26">
        <f>+D8+D20+D25+D26+D31+D35+D36</f>
        <v>88142585</v>
      </c>
      <c r="E37" s="27">
        <f>+E8+E20+E25+E26+E31+E35+E36</f>
        <v>88393989</v>
      </c>
      <c r="F37" s="90"/>
    </row>
    <row r="38" spans="1:13" s="28" customFormat="1" ht="12" customHeight="1" thickBot="1" x14ac:dyDescent="0.3">
      <c r="A38" s="58" t="s">
        <v>74</v>
      </c>
      <c r="B38" s="45" t="s">
        <v>75</v>
      </c>
      <c r="C38" s="26">
        <f>+C39+C40+C41</f>
        <v>261331462</v>
      </c>
      <c r="D38" s="26">
        <f>+D39+D40+D41</f>
        <v>274157952</v>
      </c>
      <c r="E38" s="27">
        <f>+E39+E40+E41</f>
        <v>274157952</v>
      </c>
      <c r="F38" s="90"/>
    </row>
    <row r="39" spans="1:13" s="28" customFormat="1" ht="12" customHeight="1" x14ac:dyDescent="0.25">
      <c r="A39" s="48" t="s">
        <v>76</v>
      </c>
      <c r="B39" s="49" t="s">
        <v>77</v>
      </c>
      <c r="C39" s="50">
        <v>23074174</v>
      </c>
      <c r="D39" s="50">
        <v>23073504</v>
      </c>
      <c r="E39" s="51">
        <v>23073504</v>
      </c>
      <c r="F39" s="90"/>
    </row>
    <row r="40" spans="1:13" s="28" customFormat="1" ht="12" customHeight="1" x14ac:dyDescent="0.25">
      <c r="A40" s="48" t="s">
        <v>78</v>
      </c>
      <c r="B40" s="52" t="s">
        <v>79</v>
      </c>
      <c r="C40" s="56"/>
      <c r="D40" s="56"/>
      <c r="E40" s="57"/>
      <c r="F40" s="90"/>
    </row>
    <row r="41" spans="1:13" s="40" customFormat="1" ht="12" customHeight="1" thickBot="1" x14ac:dyDescent="0.3">
      <c r="A41" s="33" t="s">
        <v>80</v>
      </c>
      <c r="B41" s="53" t="s">
        <v>81</v>
      </c>
      <c r="C41" s="54">
        <v>238257288</v>
      </c>
      <c r="D41" s="54">
        <v>251084448</v>
      </c>
      <c r="E41" s="55">
        <v>251084448</v>
      </c>
      <c r="F41" s="90"/>
    </row>
    <row r="42" spans="1:13" s="40" customFormat="1" ht="15.2" customHeight="1" thickBot="1" x14ac:dyDescent="0.25">
      <c r="A42" s="58" t="s">
        <v>82</v>
      </c>
      <c r="B42" s="59" t="s">
        <v>83</v>
      </c>
      <c r="C42" s="60">
        <f>+C37+C38</f>
        <v>317220050</v>
      </c>
      <c r="D42" s="60">
        <f>+D37+D38</f>
        <v>362300537</v>
      </c>
      <c r="E42" s="61">
        <f>+E37+E38</f>
        <v>362551941</v>
      </c>
      <c r="F42" s="90"/>
    </row>
    <row r="43" spans="1:13" s="40" customFormat="1" ht="15.2" customHeight="1" x14ac:dyDescent="0.25">
      <c r="A43" s="62"/>
      <c r="B43" s="63"/>
      <c r="C43" s="64"/>
      <c r="F43" s="90"/>
    </row>
    <row r="44" spans="1:13" ht="15.75" thickBot="1" x14ac:dyDescent="0.3">
      <c r="A44" s="65"/>
      <c r="B44" s="66"/>
      <c r="C44" s="67"/>
    </row>
    <row r="45" spans="1:13" s="23" customFormat="1" ht="16.5" customHeight="1" thickBot="1" x14ac:dyDescent="0.3">
      <c r="A45" s="109" t="s">
        <v>84</v>
      </c>
      <c r="B45" s="110"/>
      <c r="C45" s="110"/>
      <c r="D45" s="110"/>
      <c r="E45" s="111"/>
      <c r="F45" s="89"/>
    </row>
    <row r="46" spans="1:13" s="68" customFormat="1" ht="12" customHeight="1" thickBot="1" x14ac:dyDescent="0.3">
      <c r="A46" s="44" t="s">
        <v>15</v>
      </c>
      <c r="B46" s="45" t="s">
        <v>85</v>
      </c>
      <c r="C46" s="26">
        <f>SUM(C47:C51)</f>
        <v>316220050</v>
      </c>
      <c r="D46" s="26">
        <f>SUM(D47:D51)</f>
        <v>361300537</v>
      </c>
      <c r="E46" s="27">
        <f>SUM(E47:E51)</f>
        <v>308048157</v>
      </c>
      <c r="F46" s="92"/>
    </row>
    <row r="47" spans="1:13" ht="12" customHeight="1" x14ac:dyDescent="0.25">
      <c r="A47" s="33" t="s">
        <v>17</v>
      </c>
      <c r="B47" s="43" t="s">
        <v>86</v>
      </c>
      <c r="C47" s="50">
        <v>232033228</v>
      </c>
      <c r="D47" s="69">
        <v>236551632</v>
      </c>
      <c r="E47" s="70">
        <v>231928131</v>
      </c>
      <c r="F47" s="96"/>
      <c r="G47" s="103"/>
      <c r="I47" s="93"/>
    </row>
    <row r="48" spans="1:13" ht="12" customHeight="1" x14ac:dyDescent="0.25">
      <c r="A48" s="33" t="s">
        <v>19</v>
      </c>
      <c r="B48" s="34" t="s">
        <v>87</v>
      </c>
      <c r="C48" s="71">
        <v>31138766</v>
      </c>
      <c r="D48" s="72">
        <v>32437431</v>
      </c>
      <c r="E48" s="73">
        <v>31862091</v>
      </c>
      <c r="G48" s="103"/>
      <c r="I48" s="93"/>
      <c r="K48" s="103"/>
      <c r="M48" s="93"/>
    </row>
    <row r="49" spans="1:17" ht="12" customHeight="1" x14ac:dyDescent="0.25">
      <c r="A49" s="33" t="s">
        <v>21</v>
      </c>
      <c r="B49" s="34" t="s">
        <v>88</v>
      </c>
      <c r="C49" s="71">
        <v>52322867</v>
      </c>
      <c r="D49" s="72">
        <v>91586955</v>
      </c>
      <c r="E49" s="73">
        <v>43533416</v>
      </c>
      <c r="I49" s="94"/>
      <c r="K49" s="103"/>
      <c r="M49" s="93"/>
      <c r="O49" s="96"/>
      <c r="Q49" s="93"/>
    </row>
    <row r="50" spans="1:17" ht="12" customHeight="1" x14ac:dyDescent="0.25">
      <c r="A50" s="33" t="s">
        <v>23</v>
      </c>
      <c r="B50" s="34" t="s">
        <v>89</v>
      </c>
      <c r="C50" s="71"/>
      <c r="D50" s="72"/>
      <c r="E50" s="73"/>
      <c r="M50" s="94"/>
      <c r="O50" s="91"/>
      <c r="Q50" s="93"/>
    </row>
    <row r="51" spans="1:17" ht="12" customHeight="1" thickBot="1" x14ac:dyDescent="0.3">
      <c r="A51" s="33" t="s">
        <v>25</v>
      </c>
      <c r="B51" s="34" t="s">
        <v>90</v>
      </c>
      <c r="C51" s="71">
        <v>725189</v>
      </c>
      <c r="D51" s="72">
        <v>724519</v>
      </c>
      <c r="E51" s="74">
        <v>724519</v>
      </c>
      <c r="O51" s="103"/>
      <c r="Q51" s="94"/>
    </row>
    <row r="52" spans="1:17" ht="12" customHeight="1" thickBot="1" x14ac:dyDescent="0.3">
      <c r="A52" s="44" t="s">
        <v>39</v>
      </c>
      <c r="B52" s="45" t="s">
        <v>91</v>
      </c>
      <c r="C52" s="26">
        <f>SUM(C53:C55)</f>
        <v>1000000</v>
      </c>
      <c r="D52" s="26">
        <f>SUM(D53:D55)</f>
        <v>1000000</v>
      </c>
      <c r="E52" s="27">
        <f>SUM(E53:E55)</f>
        <v>759800</v>
      </c>
      <c r="Q52" s="94"/>
    </row>
    <row r="53" spans="1:17" s="68" customFormat="1" ht="12" customHeight="1" x14ac:dyDescent="0.25">
      <c r="A53" s="33" t="s">
        <v>41</v>
      </c>
      <c r="B53" s="43" t="s">
        <v>92</v>
      </c>
      <c r="C53" s="50">
        <v>1000000</v>
      </c>
      <c r="D53" s="50">
        <v>1000000</v>
      </c>
      <c r="E53" s="51">
        <v>759800</v>
      </c>
      <c r="F53" s="92"/>
      <c r="O53" s="18"/>
      <c r="P53" s="18"/>
      <c r="Q53" s="94"/>
    </row>
    <row r="54" spans="1:17" ht="12" customHeight="1" x14ac:dyDescent="0.25">
      <c r="A54" s="33" t="s">
        <v>43</v>
      </c>
      <c r="B54" s="34" t="s">
        <v>93</v>
      </c>
      <c r="C54" s="71"/>
      <c r="D54" s="71"/>
      <c r="E54" s="75"/>
      <c r="Q54" s="94"/>
    </row>
    <row r="55" spans="1:17" ht="12" customHeight="1" x14ac:dyDescent="0.25">
      <c r="A55" s="33" t="s">
        <v>45</v>
      </c>
      <c r="B55" s="34" t="s">
        <v>94</v>
      </c>
      <c r="C55" s="71"/>
      <c r="D55" s="71"/>
      <c r="E55" s="75"/>
      <c r="Q55" s="94"/>
    </row>
    <row r="56" spans="1:17" ht="12" customHeight="1" thickBot="1" x14ac:dyDescent="0.3">
      <c r="A56" s="33" t="s">
        <v>47</v>
      </c>
      <c r="B56" s="34" t="s">
        <v>95</v>
      </c>
      <c r="C56" s="71"/>
      <c r="D56" s="71"/>
      <c r="E56" s="75"/>
    </row>
    <row r="57" spans="1:17" ht="12" customHeight="1" thickBot="1" x14ac:dyDescent="0.3">
      <c r="A57" s="44" t="s">
        <v>49</v>
      </c>
      <c r="B57" s="45" t="s">
        <v>96</v>
      </c>
      <c r="C57" s="46"/>
      <c r="D57" s="46"/>
      <c r="E57" s="47"/>
    </row>
    <row r="58" spans="1:17" ht="15.2" customHeight="1" thickBot="1" x14ac:dyDescent="0.3">
      <c r="A58" s="44" t="s">
        <v>51</v>
      </c>
      <c r="B58" s="76" t="s">
        <v>97</v>
      </c>
      <c r="C58" s="60">
        <f>+C46+C52+C57</f>
        <v>317220050</v>
      </c>
      <c r="D58" s="60">
        <f>+D46+D52+D57</f>
        <v>362300537</v>
      </c>
      <c r="E58" s="61">
        <f>+E46+E52+E57</f>
        <v>308807957</v>
      </c>
      <c r="Q58" s="94"/>
    </row>
    <row r="59" spans="1:17" ht="15.75" thickBot="1" x14ac:dyDescent="0.3">
      <c r="C59" s="78">
        <f>C42-C58</f>
        <v>0</v>
      </c>
      <c r="D59" s="78">
        <f>D42-D58</f>
        <v>0</v>
      </c>
      <c r="E59" s="78"/>
    </row>
    <row r="60" spans="1:17" ht="15.2" customHeight="1" thickBot="1" x14ac:dyDescent="0.3">
      <c r="A60" s="2" t="s">
        <v>98</v>
      </c>
      <c r="B60" s="3"/>
      <c r="C60" s="79">
        <v>33</v>
      </c>
      <c r="D60" s="79">
        <v>33</v>
      </c>
      <c r="E60" s="80">
        <v>33</v>
      </c>
    </row>
    <row r="61" spans="1:17" ht="14.45" customHeight="1" thickBot="1" x14ac:dyDescent="0.3">
      <c r="A61" s="4" t="s">
        <v>99</v>
      </c>
      <c r="B61" s="5"/>
      <c r="C61" s="79"/>
      <c r="D61" s="79"/>
      <c r="E61" s="80"/>
    </row>
  </sheetData>
  <mergeCells count="5">
    <mergeCell ref="B1:E1"/>
    <mergeCell ref="B2:D2"/>
    <mergeCell ref="B3:D3"/>
    <mergeCell ref="A7:E7"/>
    <mergeCell ref="A45:E4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2" zoomScaleNormal="100" workbookViewId="0">
      <selection activeCell="C6" sqref="C6"/>
    </sheetView>
  </sheetViews>
  <sheetFormatPr defaultRowHeight="15" x14ac:dyDescent="0.25"/>
  <cols>
    <col min="1" max="1" width="8.140625" customWidth="1"/>
    <col min="2" max="2" width="41" customWidth="1"/>
    <col min="3" max="5" width="15.7109375" customWidth="1"/>
  </cols>
  <sheetData>
    <row r="1" spans="1:5" ht="24" customHeight="1" x14ac:dyDescent="0.25">
      <c r="A1" s="112" t="s">
        <v>100</v>
      </c>
      <c r="B1" s="113"/>
      <c r="C1" s="113"/>
      <c r="D1" s="113"/>
      <c r="E1" s="113"/>
    </row>
    <row r="2" spans="1:5" ht="31.5" x14ac:dyDescent="0.25">
      <c r="A2" s="95" t="s">
        <v>101</v>
      </c>
      <c r="B2" s="95" t="s">
        <v>102</v>
      </c>
      <c r="C2" s="95" t="s">
        <v>103</v>
      </c>
      <c r="D2" s="95" t="s">
        <v>104</v>
      </c>
      <c r="E2" s="95" t="s">
        <v>105</v>
      </c>
    </row>
    <row r="3" spans="1:5" ht="15.75" x14ac:dyDescent="0.25">
      <c r="A3" s="95">
        <v>1</v>
      </c>
      <c r="B3" s="95">
        <v>2</v>
      </c>
      <c r="C3" s="95">
        <v>3</v>
      </c>
      <c r="D3" s="95">
        <v>4</v>
      </c>
      <c r="E3" s="95">
        <v>5</v>
      </c>
    </row>
    <row r="4" spans="1:5" ht="25.5" x14ac:dyDescent="0.25">
      <c r="A4" s="81" t="s">
        <v>106</v>
      </c>
      <c r="B4" s="82" t="s">
        <v>107</v>
      </c>
      <c r="C4" s="83">
        <v>272620</v>
      </c>
      <c r="D4" s="83">
        <v>0</v>
      </c>
      <c r="E4" s="83">
        <v>272620</v>
      </c>
    </row>
    <row r="5" spans="1:5" x14ac:dyDescent="0.25">
      <c r="A5" s="84" t="s">
        <v>108</v>
      </c>
      <c r="B5" s="85" t="s">
        <v>109</v>
      </c>
      <c r="C5" s="86">
        <v>272620</v>
      </c>
      <c r="D5" s="86">
        <v>0</v>
      </c>
      <c r="E5" s="86">
        <v>272620</v>
      </c>
    </row>
    <row r="6" spans="1:5" ht="25.5" x14ac:dyDescent="0.25">
      <c r="A6" s="84" t="s">
        <v>209</v>
      </c>
      <c r="B6" s="85" t="s">
        <v>111</v>
      </c>
      <c r="C6" s="86">
        <v>272620</v>
      </c>
      <c r="D6" s="86">
        <v>0</v>
      </c>
      <c r="E6" s="86">
        <v>272620</v>
      </c>
    </row>
    <row r="7" spans="1:5" x14ac:dyDescent="0.25">
      <c r="A7" s="81" t="s">
        <v>218</v>
      </c>
      <c r="B7" s="82" t="s">
        <v>112</v>
      </c>
      <c r="C7" s="83">
        <v>128580</v>
      </c>
      <c r="D7" s="83">
        <v>0</v>
      </c>
      <c r="E7" s="83">
        <v>229620</v>
      </c>
    </row>
    <row r="8" spans="1:5" ht="25.5" x14ac:dyDescent="0.25">
      <c r="A8" s="84" t="s">
        <v>219</v>
      </c>
      <c r="B8" s="85" t="s">
        <v>113</v>
      </c>
      <c r="C8" s="86">
        <v>128580</v>
      </c>
      <c r="D8" s="86">
        <v>0</v>
      </c>
      <c r="E8" s="86">
        <v>229620</v>
      </c>
    </row>
    <row r="9" spans="1:5" x14ac:dyDescent="0.25">
      <c r="A9" s="81" t="s">
        <v>115</v>
      </c>
      <c r="B9" s="82" t="s">
        <v>114</v>
      </c>
      <c r="C9" s="83">
        <v>22944924</v>
      </c>
      <c r="D9" s="83">
        <v>0</v>
      </c>
      <c r="E9" s="83">
        <v>53469903</v>
      </c>
    </row>
    <row r="10" spans="1:5" x14ac:dyDescent="0.25">
      <c r="A10" s="84" t="s">
        <v>220</v>
      </c>
      <c r="B10" s="85" t="s">
        <v>116</v>
      </c>
      <c r="C10" s="86">
        <v>22944924</v>
      </c>
      <c r="D10" s="86">
        <v>0</v>
      </c>
      <c r="E10" s="86">
        <v>53469903</v>
      </c>
    </row>
    <row r="11" spans="1:5" x14ac:dyDescent="0.25">
      <c r="A11" s="84" t="s">
        <v>221</v>
      </c>
      <c r="B11" s="85" t="s">
        <v>117</v>
      </c>
      <c r="C11" s="86">
        <v>23073504</v>
      </c>
      <c r="D11" s="86">
        <v>0</v>
      </c>
      <c r="E11" s="86">
        <v>53699523</v>
      </c>
    </row>
    <row r="12" spans="1:5" ht="38.25" x14ac:dyDescent="0.25">
      <c r="A12" s="81" t="s">
        <v>240</v>
      </c>
      <c r="B12" s="82" t="s">
        <v>241</v>
      </c>
      <c r="C12" s="83">
        <v>0</v>
      </c>
      <c r="D12" s="83">
        <v>0</v>
      </c>
      <c r="E12" s="83">
        <v>44461</v>
      </c>
    </row>
    <row r="13" spans="1:5" ht="25.5" x14ac:dyDescent="0.25">
      <c r="A13" s="84" t="s">
        <v>237</v>
      </c>
      <c r="B13" s="85" t="s">
        <v>238</v>
      </c>
      <c r="C13" s="86">
        <v>0</v>
      </c>
      <c r="D13" s="86">
        <v>0</v>
      </c>
      <c r="E13" s="86">
        <v>44461</v>
      </c>
    </row>
    <row r="14" spans="1:5" x14ac:dyDescent="0.25">
      <c r="A14" s="84" t="s">
        <v>119</v>
      </c>
      <c r="B14" s="85" t="s">
        <v>118</v>
      </c>
      <c r="C14" s="86">
        <v>0</v>
      </c>
      <c r="D14" s="86">
        <v>0</v>
      </c>
      <c r="E14" s="86">
        <v>44461</v>
      </c>
    </row>
    <row r="15" spans="1:5" ht="25.5" x14ac:dyDescent="0.25">
      <c r="A15" s="81" t="s">
        <v>222</v>
      </c>
      <c r="B15" s="82" t="s">
        <v>120</v>
      </c>
      <c r="C15" s="83">
        <v>380807</v>
      </c>
      <c r="D15" s="83">
        <v>0</v>
      </c>
      <c r="E15" s="83">
        <v>347985</v>
      </c>
    </row>
    <row r="16" spans="1:5" ht="25.5" x14ac:dyDescent="0.25">
      <c r="A16" s="84" t="s">
        <v>223</v>
      </c>
      <c r="B16" s="85" t="s">
        <v>121</v>
      </c>
      <c r="C16" s="86">
        <v>380807</v>
      </c>
      <c r="D16" s="86">
        <v>0</v>
      </c>
      <c r="E16" s="86">
        <v>347985</v>
      </c>
    </row>
    <row r="17" spans="1:5" x14ac:dyDescent="0.25">
      <c r="A17" s="81" t="s">
        <v>224</v>
      </c>
      <c r="B17" s="82" t="s">
        <v>122</v>
      </c>
      <c r="C17" s="83">
        <v>-428516</v>
      </c>
      <c r="D17" s="83">
        <v>0</v>
      </c>
      <c r="E17" s="83">
        <v>-426384</v>
      </c>
    </row>
    <row r="18" spans="1:5" ht="25.5" x14ac:dyDescent="0.25">
      <c r="A18" s="84" t="s">
        <v>210</v>
      </c>
      <c r="B18" s="85" t="s">
        <v>123</v>
      </c>
      <c r="C18" s="86">
        <v>-428516</v>
      </c>
      <c r="D18" s="86">
        <v>0</v>
      </c>
      <c r="E18" s="86">
        <v>-426384</v>
      </c>
    </row>
    <row r="19" spans="1:5" x14ac:dyDescent="0.25">
      <c r="A19" s="84" t="s">
        <v>125</v>
      </c>
      <c r="B19" s="85" t="s">
        <v>124</v>
      </c>
      <c r="C19" s="86">
        <v>-47709</v>
      </c>
      <c r="D19" s="86">
        <v>0</v>
      </c>
      <c r="E19" s="86">
        <v>-78399</v>
      </c>
    </row>
    <row r="20" spans="1:5" ht="25.5" x14ac:dyDescent="0.25">
      <c r="A20" s="81" t="s">
        <v>225</v>
      </c>
      <c r="B20" s="82" t="s">
        <v>126</v>
      </c>
      <c r="C20" s="83">
        <v>613339</v>
      </c>
      <c r="D20" s="83">
        <v>0</v>
      </c>
      <c r="E20" s="83">
        <v>881614</v>
      </c>
    </row>
    <row r="21" spans="1:5" ht="25.5" x14ac:dyDescent="0.25">
      <c r="A21" s="84" t="s">
        <v>226</v>
      </c>
      <c r="B21" s="85" t="s">
        <v>127</v>
      </c>
      <c r="C21" s="86">
        <v>613339</v>
      </c>
      <c r="D21" s="86">
        <v>0</v>
      </c>
      <c r="E21" s="86">
        <v>881614</v>
      </c>
    </row>
    <row r="22" spans="1:5" x14ac:dyDescent="0.25">
      <c r="A22" s="84" t="s">
        <v>211</v>
      </c>
      <c r="B22" s="85" t="s">
        <v>128</v>
      </c>
      <c r="C22" s="86">
        <v>23911754</v>
      </c>
      <c r="D22" s="86">
        <v>0</v>
      </c>
      <c r="E22" s="86">
        <v>54819819</v>
      </c>
    </row>
    <row r="23" spans="1:5" x14ac:dyDescent="0.25">
      <c r="A23" s="81" t="s">
        <v>130</v>
      </c>
      <c r="B23" s="82" t="s">
        <v>129</v>
      </c>
      <c r="C23" s="83">
        <v>55738087</v>
      </c>
      <c r="D23" s="83">
        <v>0</v>
      </c>
      <c r="E23" s="83">
        <v>55738087</v>
      </c>
    </row>
    <row r="24" spans="1:5" ht="25.5" x14ac:dyDescent="0.25">
      <c r="A24" s="81" t="s">
        <v>227</v>
      </c>
      <c r="B24" s="82" t="s">
        <v>131</v>
      </c>
      <c r="C24" s="83">
        <v>163656</v>
      </c>
      <c r="D24" s="83">
        <v>0</v>
      </c>
      <c r="E24" s="83">
        <v>163656</v>
      </c>
    </row>
    <row r="25" spans="1:5" x14ac:dyDescent="0.25">
      <c r="A25" s="81" t="s">
        <v>133</v>
      </c>
      <c r="B25" s="82" t="s">
        <v>132</v>
      </c>
      <c r="C25" s="83">
        <v>-67539356</v>
      </c>
      <c r="D25" s="83">
        <v>0</v>
      </c>
      <c r="E25" s="83">
        <v>-68495642</v>
      </c>
    </row>
    <row r="26" spans="1:5" x14ac:dyDescent="0.25">
      <c r="A26" s="81" t="s">
        <v>228</v>
      </c>
      <c r="B26" s="82" t="s">
        <v>134</v>
      </c>
      <c r="C26" s="83">
        <v>-956286</v>
      </c>
      <c r="D26" s="83">
        <v>0</v>
      </c>
      <c r="E26" s="83">
        <v>15200083</v>
      </c>
    </row>
    <row r="27" spans="1:5" x14ac:dyDescent="0.25">
      <c r="A27" s="84" t="s">
        <v>212</v>
      </c>
      <c r="B27" s="85" t="s">
        <v>135</v>
      </c>
      <c r="C27" s="86">
        <v>-12593899</v>
      </c>
      <c r="D27" s="86">
        <v>0</v>
      </c>
      <c r="E27" s="86">
        <v>2606184</v>
      </c>
    </row>
    <row r="28" spans="1:5" ht="25.5" x14ac:dyDescent="0.25">
      <c r="A28" s="81" t="s">
        <v>229</v>
      </c>
      <c r="B28" s="82" t="s">
        <v>230</v>
      </c>
      <c r="C28" s="83">
        <v>20665527</v>
      </c>
      <c r="D28" s="83">
        <v>0</v>
      </c>
      <c r="E28" s="83">
        <v>29583131</v>
      </c>
    </row>
    <row r="29" spans="1:5" ht="25.5" x14ac:dyDescent="0.25">
      <c r="A29" s="81" t="s">
        <v>231</v>
      </c>
      <c r="B29" s="82" t="s">
        <v>136</v>
      </c>
      <c r="C29" s="83">
        <v>15840126</v>
      </c>
      <c r="D29" s="83">
        <v>0</v>
      </c>
      <c r="E29" s="83">
        <v>22630504</v>
      </c>
    </row>
    <row r="30" spans="1:5" ht="25.5" x14ac:dyDescent="0.25">
      <c r="A30" s="84" t="s">
        <v>232</v>
      </c>
      <c r="B30" s="85" t="s">
        <v>137</v>
      </c>
      <c r="C30" s="86">
        <v>36505653</v>
      </c>
      <c r="D30" s="86">
        <v>0</v>
      </c>
      <c r="E30" s="86">
        <v>52213635</v>
      </c>
    </row>
    <row r="31" spans="1:5" x14ac:dyDescent="0.25">
      <c r="A31" s="84" t="s">
        <v>213</v>
      </c>
      <c r="B31" s="85" t="s">
        <v>138</v>
      </c>
      <c r="C31" s="86">
        <v>23911754</v>
      </c>
      <c r="D31" s="86">
        <v>0</v>
      </c>
      <c r="E31" s="86">
        <v>54819819</v>
      </c>
    </row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22" zoomScaleNormal="100" workbookViewId="0">
      <selection activeCell="C28" sqref="C28"/>
    </sheetView>
  </sheetViews>
  <sheetFormatPr defaultRowHeight="15" x14ac:dyDescent="0.25"/>
  <cols>
    <col min="1" max="1" width="8.140625" customWidth="1"/>
    <col min="2" max="2" width="41" customWidth="1"/>
    <col min="3" max="3" width="15.7109375" customWidth="1"/>
  </cols>
  <sheetData>
    <row r="1" spans="1:3" ht="15" customHeight="1" x14ac:dyDescent="0.25">
      <c r="A1" s="112" t="s">
        <v>139</v>
      </c>
      <c r="B1" s="113"/>
      <c r="C1" s="113"/>
    </row>
    <row r="2" spans="1:3" ht="15.75" x14ac:dyDescent="0.25">
      <c r="A2" s="95" t="s">
        <v>101</v>
      </c>
      <c r="B2" s="95" t="s">
        <v>102</v>
      </c>
      <c r="C2" s="95" t="s">
        <v>140</v>
      </c>
    </row>
    <row r="3" spans="1:3" ht="15.75" x14ac:dyDescent="0.25">
      <c r="A3" s="95">
        <v>1</v>
      </c>
      <c r="B3" s="95">
        <v>2</v>
      </c>
      <c r="C3" s="95">
        <v>3</v>
      </c>
    </row>
    <row r="4" spans="1:3" x14ac:dyDescent="0.25">
      <c r="A4" s="97" t="s">
        <v>4</v>
      </c>
      <c r="B4" s="98" t="s">
        <v>214</v>
      </c>
      <c r="C4" s="99">
        <v>88393989</v>
      </c>
    </row>
    <row r="5" spans="1:3" x14ac:dyDescent="0.25">
      <c r="A5" s="97" t="s">
        <v>1</v>
      </c>
      <c r="B5" s="98" t="s">
        <v>215</v>
      </c>
      <c r="C5" s="99">
        <v>308807957</v>
      </c>
    </row>
    <row r="6" spans="1:3" ht="25.5" x14ac:dyDescent="0.25">
      <c r="A6" s="100" t="s">
        <v>141</v>
      </c>
      <c r="B6" s="101" t="s">
        <v>142</v>
      </c>
      <c r="C6" s="102">
        <v>-220413968</v>
      </c>
    </row>
    <row r="7" spans="1:3" x14ac:dyDescent="0.25">
      <c r="A7" s="97" t="s">
        <v>143</v>
      </c>
      <c r="B7" s="98" t="s">
        <v>216</v>
      </c>
      <c r="C7" s="99">
        <v>274157952</v>
      </c>
    </row>
    <row r="8" spans="1:3" ht="25.5" x14ac:dyDescent="0.25">
      <c r="A8" s="100" t="s">
        <v>106</v>
      </c>
      <c r="B8" s="101" t="s">
        <v>144</v>
      </c>
      <c r="C8" s="102">
        <v>274157952</v>
      </c>
    </row>
    <row r="9" spans="1:3" x14ac:dyDescent="0.25">
      <c r="A9" s="100" t="s">
        <v>145</v>
      </c>
      <c r="B9" s="101" t="s">
        <v>146</v>
      </c>
      <c r="C9" s="102">
        <v>53743984</v>
      </c>
    </row>
    <row r="10" spans="1:3" x14ac:dyDescent="0.25">
      <c r="A10" s="100" t="s">
        <v>147</v>
      </c>
      <c r="B10" s="101" t="s">
        <v>217</v>
      </c>
      <c r="C10" s="102">
        <v>53743984</v>
      </c>
    </row>
    <row r="11" spans="1:3" x14ac:dyDescent="0.25">
      <c r="A11" s="100" t="s">
        <v>148</v>
      </c>
      <c r="B11" s="101" t="s">
        <v>149</v>
      </c>
      <c r="C11" s="102">
        <v>53743984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6" zoomScaleNormal="100" workbookViewId="0">
      <selection activeCell="A4" sqref="A4:E24"/>
    </sheetView>
  </sheetViews>
  <sheetFormatPr defaultRowHeight="15" x14ac:dyDescent="0.25"/>
  <cols>
    <col min="1" max="1" width="3" bestFit="1" customWidth="1"/>
    <col min="2" max="2" width="40.7109375" bestFit="1" customWidth="1"/>
    <col min="3" max="5" width="15.7109375" customWidth="1"/>
  </cols>
  <sheetData>
    <row r="1" spans="1:5" ht="15" customHeight="1" x14ac:dyDescent="0.25">
      <c r="A1" s="112" t="s">
        <v>150</v>
      </c>
      <c r="B1" s="113"/>
      <c r="C1" s="113"/>
      <c r="D1" s="113"/>
      <c r="E1" s="113"/>
    </row>
    <row r="2" spans="1:5" ht="31.5" x14ac:dyDescent="0.25">
      <c r="A2" s="95" t="s">
        <v>101</v>
      </c>
      <c r="B2" s="95" t="s">
        <v>102</v>
      </c>
      <c r="C2" s="95" t="s">
        <v>103</v>
      </c>
      <c r="D2" s="95" t="s">
        <v>104</v>
      </c>
      <c r="E2" s="95" t="s">
        <v>105</v>
      </c>
    </row>
    <row r="3" spans="1:5" ht="15.75" x14ac:dyDescent="0.25">
      <c r="A3" s="95">
        <v>1</v>
      </c>
      <c r="B3" s="95">
        <v>2</v>
      </c>
      <c r="C3" s="95">
        <v>3</v>
      </c>
      <c r="D3" s="95">
        <v>4</v>
      </c>
      <c r="E3" s="95">
        <v>5</v>
      </c>
    </row>
    <row r="4" spans="1:5" ht="25.5" x14ac:dyDescent="0.25">
      <c r="A4" s="97" t="s">
        <v>1</v>
      </c>
      <c r="B4" s="98" t="s">
        <v>151</v>
      </c>
      <c r="C4" s="99">
        <v>1587121</v>
      </c>
      <c r="D4" s="99">
        <v>0</v>
      </c>
      <c r="E4" s="99">
        <v>1735393</v>
      </c>
    </row>
    <row r="5" spans="1:5" ht="25.5" x14ac:dyDescent="0.25">
      <c r="A5" s="100" t="s">
        <v>143</v>
      </c>
      <c r="B5" s="101" t="s">
        <v>152</v>
      </c>
      <c r="C5" s="102">
        <v>1587121</v>
      </c>
      <c r="D5" s="102">
        <v>0</v>
      </c>
      <c r="E5" s="102">
        <v>1735393</v>
      </c>
    </row>
    <row r="6" spans="1:5" ht="25.5" x14ac:dyDescent="0.25">
      <c r="A6" s="97" t="s">
        <v>153</v>
      </c>
      <c r="B6" s="98" t="s">
        <v>154</v>
      </c>
      <c r="C6" s="99">
        <v>215110014</v>
      </c>
      <c r="D6" s="99">
        <v>0</v>
      </c>
      <c r="E6" s="99">
        <v>251084448</v>
      </c>
    </row>
    <row r="7" spans="1:5" ht="25.5" x14ac:dyDescent="0.25">
      <c r="A7" s="97" t="s">
        <v>155</v>
      </c>
      <c r="B7" s="98" t="s">
        <v>156</v>
      </c>
      <c r="C7" s="99">
        <v>31254308</v>
      </c>
      <c r="D7" s="99">
        <v>0</v>
      </c>
      <c r="E7" s="99">
        <v>76824874</v>
      </c>
    </row>
    <row r="8" spans="1:5" x14ac:dyDescent="0.25">
      <c r="A8" s="97" t="s">
        <v>157</v>
      </c>
      <c r="B8" s="98" t="s">
        <v>158</v>
      </c>
      <c r="C8" s="99">
        <v>704</v>
      </c>
      <c r="D8" s="99">
        <v>0</v>
      </c>
      <c r="E8" s="99">
        <v>108887</v>
      </c>
    </row>
    <row r="9" spans="1:5" ht="25.5" x14ac:dyDescent="0.25">
      <c r="A9" s="100" t="s">
        <v>159</v>
      </c>
      <c r="B9" s="101" t="s">
        <v>160</v>
      </c>
      <c r="C9" s="102">
        <v>246365026</v>
      </c>
      <c r="D9" s="102">
        <v>0</v>
      </c>
      <c r="E9" s="102">
        <v>328018209</v>
      </c>
    </row>
    <row r="10" spans="1:5" x14ac:dyDescent="0.25">
      <c r="A10" s="97" t="s">
        <v>161</v>
      </c>
      <c r="B10" s="98" t="s">
        <v>162</v>
      </c>
      <c r="C10" s="99">
        <v>2603194</v>
      </c>
      <c r="D10" s="99">
        <v>0</v>
      </c>
      <c r="E10" s="99">
        <v>2321080</v>
      </c>
    </row>
    <row r="11" spans="1:5" x14ac:dyDescent="0.25">
      <c r="A11" s="97" t="s">
        <v>163</v>
      </c>
      <c r="B11" s="98" t="s">
        <v>164</v>
      </c>
      <c r="C11" s="99">
        <v>18782487</v>
      </c>
      <c r="D11" s="99">
        <v>0</v>
      </c>
      <c r="E11" s="99">
        <v>31183217</v>
      </c>
    </row>
    <row r="12" spans="1:5" x14ac:dyDescent="0.25">
      <c r="A12" s="97" t="s">
        <v>165</v>
      </c>
      <c r="B12" s="98" t="s">
        <v>166</v>
      </c>
      <c r="C12" s="99">
        <v>1410509</v>
      </c>
      <c r="D12" s="99">
        <v>0</v>
      </c>
      <c r="E12" s="99">
        <v>1481016</v>
      </c>
    </row>
    <row r="13" spans="1:5" x14ac:dyDescent="0.25">
      <c r="A13" s="100" t="s">
        <v>148</v>
      </c>
      <c r="B13" s="101" t="s">
        <v>167</v>
      </c>
      <c r="C13" s="102">
        <v>22796190</v>
      </c>
      <c r="D13" s="102">
        <v>0</v>
      </c>
      <c r="E13" s="102">
        <v>34985313</v>
      </c>
    </row>
    <row r="14" spans="1:5" x14ac:dyDescent="0.25">
      <c r="A14" s="97" t="s">
        <v>168</v>
      </c>
      <c r="B14" s="98" t="s">
        <v>169</v>
      </c>
      <c r="C14" s="99">
        <v>170081275</v>
      </c>
      <c r="D14" s="99">
        <v>0</v>
      </c>
      <c r="E14" s="99">
        <v>220908143</v>
      </c>
    </row>
    <row r="15" spans="1:5" x14ac:dyDescent="0.25">
      <c r="A15" s="97" t="s">
        <v>170</v>
      </c>
      <c r="B15" s="98" t="s">
        <v>171</v>
      </c>
      <c r="C15" s="99">
        <v>22445518</v>
      </c>
      <c r="D15" s="99">
        <v>0</v>
      </c>
      <c r="E15" s="99">
        <v>16949714</v>
      </c>
    </row>
    <row r="16" spans="1:5" x14ac:dyDescent="0.25">
      <c r="A16" s="97" t="s">
        <v>172</v>
      </c>
      <c r="B16" s="98" t="s">
        <v>173</v>
      </c>
      <c r="C16" s="99">
        <v>26031786</v>
      </c>
      <c r="D16" s="99">
        <v>0</v>
      </c>
      <c r="E16" s="99">
        <v>32722743</v>
      </c>
    </row>
    <row r="17" spans="1:5" x14ac:dyDescent="0.25">
      <c r="A17" s="100" t="s">
        <v>174</v>
      </c>
      <c r="B17" s="101" t="s">
        <v>175</v>
      </c>
      <c r="C17" s="102">
        <v>218558579</v>
      </c>
      <c r="D17" s="102">
        <v>0</v>
      </c>
      <c r="E17" s="102">
        <v>270580600</v>
      </c>
    </row>
    <row r="18" spans="1:5" x14ac:dyDescent="0.25">
      <c r="A18" s="100" t="s">
        <v>176</v>
      </c>
      <c r="B18" s="101" t="s">
        <v>177</v>
      </c>
      <c r="C18" s="102">
        <v>552224</v>
      </c>
      <c r="D18" s="102">
        <v>0</v>
      </c>
      <c r="E18" s="102">
        <v>598268</v>
      </c>
    </row>
    <row r="19" spans="1:5" x14ac:dyDescent="0.25">
      <c r="A19" s="100" t="s">
        <v>178</v>
      </c>
      <c r="B19" s="101" t="s">
        <v>179</v>
      </c>
      <c r="C19" s="102">
        <v>7001462</v>
      </c>
      <c r="D19" s="102">
        <v>0</v>
      </c>
      <c r="E19" s="102">
        <v>8389378</v>
      </c>
    </row>
    <row r="20" spans="1:5" ht="25.5" x14ac:dyDescent="0.25">
      <c r="A20" s="100" t="s">
        <v>180</v>
      </c>
      <c r="B20" s="101" t="s">
        <v>181</v>
      </c>
      <c r="C20" s="102">
        <v>-956308</v>
      </c>
      <c r="D20" s="102">
        <v>0</v>
      </c>
      <c r="E20" s="102">
        <v>15200043</v>
      </c>
    </row>
    <row r="21" spans="1:5" ht="25.5" x14ac:dyDescent="0.25">
      <c r="A21" s="97" t="s">
        <v>110</v>
      </c>
      <c r="B21" s="98" t="s">
        <v>182</v>
      </c>
      <c r="C21" s="99">
        <v>22</v>
      </c>
      <c r="D21" s="99">
        <v>0</v>
      </c>
      <c r="E21" s="99">
        <v>40</v>
      </c>
    </row>
    <row r="22" spans="1:5" ht="25.5" x14ac:dyDescent="0.25">
      <c r="A22" s="100" t="s">
        <v>183</v>
      </c>
      <c r="B22" s="101" t="s">
        <v>184</v>
      </c>
      <c r="C22" s="102">
        <v>22</v>
      </c>
      <c r="D22" s="102">
        <v>0</v>
      </c>
      <c r="E22" s="102">
        <v>40</v>
      </c>
    </row>
    <row r="23" spans="1:5" x14ac:dyDescent="0.25">
      <c r="A23" s="100" t="s">
        <v>185</v>
      </c>
      <c r="B23" s="101" t="s">
        <v>186</v>
      </c>
      <c r="C23" s="102">
        <v>22</v>
      </c>
      <c r="D23" s="102">
        <v>0</v>
      </c>
      <c r="E23" s="102">
        <v>40</v>
      </c>
    </row>
    <row r="24" spans="1:5" x14ac:dyDescent="0.25">
      <c r="A24" s="100" t="s">
        <v>187</v>
      </c>
      <c r="B24" s="101" t="s">
        <v>188</v>
      </c>
      <c r="C24" s="102">
        <v>-956286</v>
      </c>
      <c r="D24" s="102">
        <v>0</v>
      </c>
      <c r="E24" s="102">
        <v>15200083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13" zoomScaleNormal="100" workbookViewId="0">
      <selection activeCell="B45" sqref="B45"/>
    </sheetView>
  </sheetViews>
  <sheetFormatPr defaultRowHeight="15" x14ac:dyDescent="0.25"/>
  <cols>
    <col min="1" max="1" width="8.140625" customWidth="1"/>
    <col min="2" max="2" width="41" customWidth="1"/>
    <col min="3" max="9" width="15.7109375" customWidth="1"/>
  </cols>
  <sheetData>
    <row r="1" spans="1:9" ht="15" customHeight="1" x14ac:dyDescent="0.25">
      <c r="A1" s="112" t="s">
        <v>189</v>
      </c>
      <c r="B1" s="113"/>
      <c r="C1" s="113"/>
      <c r="D1" s="113"/>
      <c r="E1" s="113"/>
      <c r="F1" s="113"/>
      <c r="G1" s="113"/>
      <c r="H1" s="113"/>
      <c r="I1" s="113"/>
    </row>
    <row r="2" spans="1:9" ht="63" x14ac:dyDescent="0.25">
      <c r="A2" s="95" t="s">
        <v>101</v>
      </c>
      <c r="B2" s="95" t="s">
        <v>102</v>
      </c>
      <c r="C2" s="95" t="s">
        <v>190</v>
      </c>
      <c r="D2" s="95" t="s">
        <v>191</v>
      </c>
      <c r="E2" s="95" t="s">
        <v>192</v>
      </c>
      <c r="F2" s="95" t="s">
        <v>193</v>
      </c>
      <c r="G2" s="95" t="s">
        <v>194</v>
      </c>
      <c r="H2" s="95" t="s">
        <v>195</v>
      </c>
      <c r="I2" s="95" t="s">
        <v>196</v>
      </c>
    </row>
    <row r="3" spans="1:9" ht="15.75" x14ac:dyDescent="0.25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95">
        <v>7</v>
      </c>
      <c r="H3" s="95">
        <v>8</v>
      </c>
      <c r="I3" s="95">
        <v>9</v>
      </c>
    </row>
    <row r="4" spans="1:9" x14ac:dyDescent="0.25">
      <c r="A4" s="100" t="s">
        <v>4</v>
      </c>
      <c r="B4" s="101" t="s">
        <v>197</v>
      </c>
      <c r="C4" s="102">
        <v>17856272</v>
      </c>
      <c r="D4" s="102">
        <v>0</v>
      </c>
      <c r="E4" s="102">
        <v>18494831</v>
      </c>
      <c r="F4" s="102">
        <v>0</v>
      </c>
      <c r="G4" s="102">
        <v>0</v>
      </c>
      <c r="H4" s="102">
        <v>0</v>
      </c>
      <c r="I4" s="102">
        <v>36351103</v>
      </c>
    </row>
    <row r="5" spans="1:9" ht="25.5" x14ac:dyDescent="0.25">
      <c r="A5" s="97" t="s">
        <v>1</v>
      </c>
      <c r="B5" s="98" t="s">
        <v>233</v>
      </c>
      <c r="C5" s="99">
        <v>0</v>
      </c>
      <c r="D5" s="99">
        <v>0</v>
      </c>
      <c r="E5" s="99">
        <v>0</v>
      </c>
      <c r="F5" s="99">
        <v>0</v>
      </c>
      <c r="G5" s="99">
        <v>598268</v>
      </c>
      <c r="H5" s="99">
        <v>0</v>
      </c>
      <c r="I5" s="99">
        <v>598268</v>
      </c>
    </row>
    <row r="6" spans="1:9" x14ac:dyDescent="0.25">
      <c r="A6" s="97" t="s">
        <v>143</v>
      </c>
      <c r="B6" s="98" t="s">
        <v>234</v>
      </c>
      <c r="C6" s="99">
        <v>0</v>
      </c>
      <c r="D6" s="99">
        <v>0</v>
      </c>
      <c r="E6" s="99">
        <v>598268</v>
      </c>
      <c r="F6" s="99">
        <v>0</v>
      </c>
      <c r="G6" s="99">
        <v>0</v>
      </c>
      <c r="H6" s="99">
        <v>0</v>
      </c>
      <c r="I6" s="99">
        <v>598268</v>
      </c>
    </row>
    <row r="7" spans="1:9" x14ac:dyDescent="0.25">
      <c r="A7" s="100" t="s">
        <v>153</v>
      </c>
      <c r="B7" s="101" t="s">
        <v>235</v>
      </c>
      <c r="C7" s="102">
        <v>0</v>
      </c>
      <c r="D7" s="102">
        <v>0</v>
      </c>
      <c r="E7" s="102">
        <v>598268</v>
      </c>
      <c r="F7" s="102">
        <v>0</v>
      </c>
      <c r="G7" s="102">
        <v>598268</v>
      </c>
      <c r="H7" s="102">
        <v>0</v>
      </c>
      <c r="I7" s="102">
        <v>1196536</v>
      </c>
    </row>
    <row r="8" spans="1:9" x14ac:dyDescent="0.25">
      <c r="A8" s="97" t="s">
        <v>161</v>
      </c>
      <c r="B8" s="98" t="s">
        <v>236</v>
      </c>
      <c r="C8" s="99">
        <v>0</v>
      </c>
      <c r="D8" s="99">
        <v>0</v>
      </c>
      <c r="E8" s="99">
        <v>0</v>
      </c>
      <c r="F8" s="99">
        <v>0</v>
      </c>
      <c r="G8" s="99">
        <v>598268</v>
      </c>
      <c r="H8" s="99">
        <v>0</v>
      </c>
      <c r="I8" s="99">
        <v>598268</v>
      </c>
    </row>
    <row r="9" spans="1:9" x14ac:dyDescent="0.25">
      <c r="A9" s="100" t="s">
        <v>163</v>
      </c>
      <c r="B9" s="101" t="s">
        <v>198</v>
      </c>
      <c r="C9" s="102">
        <v>0</v>
      </c>
      <c r="D9" s="102">
        <v>0</v>
      </c>
      <c r="E9" s="102">
        <v>0</v>
      </c>
      <c r="F9" s="102">
        <v>0</v>
      </c>
      <c r="G9" s="102">
        <v>598268</v>
      </c>
      <c r="H9" s="102">
        <v>0</v>
      </c>
      <c r="I9" s="102">
        <v>598268</v>
      </c>
    </row>
    <row r="10" spans="1:9" x14ac:dyDescent="0.25">
      <c r="A10" s="100" t="s">
        <v>147</v>
      </c>
      <c r="B10" s="101" t="s">
        <v>199</v>
      </c>
      <c r="C10" s="102">
        <v>17856272</v>
      </c>
      <c r="D10" s="102">
        <v>0</v>
      </c>
      <c r="E10" s="102">
        <v>19093099</v>
      </c>
      <c r="F10" s="102">
        <v>0</v>
      </c>
      <c r="G10" s="102">
        <v>0</v>
      </c>
      <c r="H10" s="102">
        <v>0</v>
      </c>
      <c r="I10" s="102">
        <v>36949371</v>
      </c>
    </row>
    <row r="11" spans="1:9" x14ac:dyDescent="0.25">
      <c r="A11" s="100" t="s">
        <v>165</v>
      </c>
      <c r="B11" s="101" t="s">
        <v>200</v>
      </c>
      <c r="C11" s="102">
        <v>17856272</v>
      </c>
      <c r="D11" s="102">
        <v>0</v>
      </c>
      <c r="E11" s="102">
        <v>18222211</v>
      </c>
      <c r="F11" s="102">
        <v>0</v>
      </c>
      <c r="G11" s="102">
        <v>0</v>
      </c>
      <c r="H11" s="102">
        <v>0</v>
      </c>
      <c r="I11" s="102">
        <v>36078483</v>
      </c>
    </row>
    <row r="12" spans="1:9" x14ac:dyDescent="0.25">
      <c r="A12" s="97" t="s">
        <v>148</v>
      </c>
      <c r="B12" s="98" t="s">
        <v>201</v>
      </c>
      <c r="C12" s="99">
        <v>0</v>
      </c>
      <c r="D12" s="99">
        <v>0</v>
      </c>
      <c r="E12" s="99">
        <v>598268</v>
      </c>
      <c r="F12" s="99">
        <v>0</v>
      </c>
      <c r="G12" s="99">
        <v>0</v>
      </c>
      <c r="H12" s="99">
        <v>0</v>
      </c>
      <c r="I12" s="99">
        <v>598268</v>
      </c>
    </row>
    <row r="13" spans="1:9" ht="25.5" x14ac:dyDescent="0.25">
      <c r="A13" s="100" t="s">
        <v>170</v>
      </c>
      <c r="B13" s="101" t="s">
        <v>202</v>
      </c>
      <c r="C13" s="102">
        <v>17856272</v>
      </c>
      <c r="D13" s="102">
        <v>0</v>
      </c>
      <c r="E13" s="102">
        <v>18820479</v>
      </c>
      <c r="F13" s="102">
        <v>0</v>
      </c>
      <c r="G13" s="102">
        <v>0</v>
      </c>
      <c r="H13" s="102">
        <v>0</v>
      </c>
      <c r="I13" s="102">
        <v>36676751</v>
      </c>
    </row>
    <row r="14" spans="1:9" x14ac:dyDescent="0.25">
      <c r="A14" s="100" t="s">
        <v>180</v>
      </c>
      <c r="B14" s="101" t="s">
        <v>203</v>
      </c>
      <c r="C14" s="102">
        <v>17856272</v>
      </c>
      <c r="D14" s="102">
        <v>0</v>
      </c>
      <c r="E14" s="102">
        <v>18820479</v>
      </c>
      <c r="F14" s="102">
        <v>0</v>
      </c>
      <c r="G14" s="102">
        <v>0</v>
      </c>
      <c r="H14" s="102">
        <v>0</v>
      </c>
      <c r="I14" s="102">
        <v>36676751</v>
      </c>
    </row>
    <row r="15" spans="1:9" x14ac:dyDescent="0.25">
      <c r="A15" s="100" t="s">
        <v>204</v>
      </c>
      <c r="B15" s="101" t="s">
        <v>205</v>
      </c>
      <c r="C15" s="102">
        <v>0</v>
      </c>
      <c r="D15" s="102">
        <v>0</v>
      </c>
      <c r="E15" s="102">
        <v>272620</v>
      </c>
      <c r="F15" s="102">
        <v>0</v>
      </c>
      <c r="G15" s="102">
        <v>0</v>
      </c>
      <c r="H15" s="102">
        <v>0</v>
      </c>
      <c r="I15" s="102">
        <v>272620</v>
      </c>
    </row>
    <row r="16" spans="1:9" x14ac:dyDescent="0.25">
      <c r="A16" s="97" t="s">
        <v>206</v>
      </c>
      <c r="B16" s="98" t="s">
        <v>207</v>
      </c>
      <c r="C16" s="99">
        <v>17856272</v>
      </c>
      <c r="D16" s="99">
        <v>0</v>
      </c>
      <c r="E16" s="99">
        <v>18820479</v>
      </c>
      <c r="F16" s="99">
        <v>0</v>
      </c>
      <c r="G16" s="99">
        <v>0</v>
      </c>
      <c r="H16" s="99">
        <v>0</v>
      </c>
      <c r="I16" s="99">
        <v>36676751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pénzügyi kimutatás</vt:lpstr>
      <vt:lpstr>vagyonmérleg</vt:lpstr>
      <vt:lpstr>maradvány</vt:lpstr>
      <vt:lpstr>eredménykimutatás</vt:lpstr>
      <vt:lpstr>eszközök_ertekenek_alakulása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2026-04-20T08:44:45Z</dcterms:modified>
</cp:coreProperties>
</file>